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Лист1!$A$1:$AL$31</definedName>
  </definedNames>
  <calcPr calcId="145621"/>
</workbook>
</file>

<file path=xl/calcChain.xml><?xml version="1.0" encoding="utf-8"?>
<calcChain xmlns="http://schemas.openxmlformats.org/spreadsheetml/2006/main">
  <c r="C5" i="2" l="1"/>
  <c r="C6" i="2"/>
  <c r="C5" i="1" l="1"/>
  <c r="C6" i="1"/>
  <c r="AG6" i="2"/>
  <c r="AF6" i="2"/>
  <c r="AE6" i="2"/>
  <c r="D5" i="2" l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L18" i="2"/>
  <c r="AK18" i="2"/>
  <c r="AJ18" i="2"/>
  <c r="AI18" i="2"/>
  <c r="AH18" i="2"/>
  <c r="AL17" i="2"/>
  <c r="AK17" i="2"/>
  <c r="AJ17" i="2"/>
  <c r="AI17" i="2"/>
  <c r="AH17" i="2"/>
  <c r="AL16" i="2"/>
  <c r="AK16" i="2"/>
  <c r="AJ16" i="2"/>
  <c r="AI16" i="2"/>
  <c r="AH16" i="2"/>
  <c r="AL15" i="2"/>
  <c r="AK15" i="2"/>
  <c r="AJ15" i="2"/>
  <c r="AI15" i="2"/>
  <c r="AH15" i="2"/>
  <c r="AL14" i="2"/>
  <c r="AK14" i="2"/>
  <c r="AJ14" i="2"/>
  <c r="AI14" i="2"/>
  <c r="AH14" i="2"/>
  <c r="AL13" i="2"/>
  <c r="AK13" i="2"/>
  <c r="AJ13" i="2"/>
  <c r="AI13" i="2"/>
  <c r="AH13" i="2"/>
  <c r="AL12" i="2"/>
  <c r="AK12" i="2"/>
  <c r="AJ12" i="2"/>
  <c r="AI12" i="2"/>
  <c r="AH12" i="2"/>
  <c r="AL11" i="2"/>
  <c r="AK11" i="2"/>
  <c r="AJ11" i="2"/>
  <c r="AI11" i="2"/>
  <c r="AH11" i="2"/>
  <c r="AL10" i="2"/>
  <c r="AK10" i="2"/>
  <c r="AJ10" i="2"/>
  <c r="AI10" i="2"/>
  <c r="AH10" i="2"/>
  <c r="AL9" i="2"/>
  <c r="AK9" i="2"/>
  <c r="AJ9" i="2"/>
  <c r="AI9" i="2"/>
  <c r="AH9" i="2"/>
  <c r="AL8" i="2"/>
  <c r="AK8" i="2"/>
  <c r="AJ8" i="2"/>
  <c r="AI8" i="2"/>
  <c r="AH8" i="2"/>
  <c r="AL7" i="2"/>
  <c r="AK7" i="2"/>
  <c r="AJ7" i="2"/>
  <c r="AI7" i="2"/>
  <c r="AH7" i="2"/>
  <c r="A1" i="1"/>
  <c r="AG5" i="2" l="1"/>
  <c r="AE5" i="2"/>
  <c r="AF5" i="2"/>
  <c r="D6" i="2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6" i="1" l="1"/>
  <c r="AE5" i="1" s="1"/>
  <c r="AF6" i="1"/>
  <c r="AF5" i="1" s="1"/>
  <c r="AG6" i="1"/>
  <c r="AG5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H8" i="1" l="1"/>
  <c r="AI8" i="1"/>
  <c r="AJ8" i="1"/>
  <c r="AK8" i="1"/>
  <c r="AL8" i="1"/>
  <c r="AH9" i="1"/>
  <c r="AI9" i="1"/>
  <c r="AJ9" i="1"/>
  <c r="AK9" i="1"/>
  <c r="AL9" i="1"/>
  <c r="AH10" i="1"/>
  <c r="AI10" i="1"/>
  <c r="AJ10" i="1"/>
  <c r="AK10" i="1"/>
  <c r="AL10" i="1"/>
  <c r="AH11" i="1"/>
  <c r="AI11" i="1"/>
  <c r="AJ11" i="1"/>
  <c r="AK11" i="1"/>
  <c r="AL11" i="1"/>
  <c r="AH12" i="1"/>
  <c r="AI12" i="1"/>
  <c r="AJ12" i="1"/>
  <c r="AK12" i="1"/>
  <c r="AL12" i="1"/>
  <c r="AH13" i="1"/>
  <c r="AI13" i="1"/>
  <c r="AJ13" i="1"/>
  <c r="AK13" i="1"/>
  <c r="AL13" i="1"/>
  <c r="AH14" i="1"/>
  <c r="AI14" i="1"/>
  <c r="AJ14" i="1"/>
  <c r="AK14" i="1"/>
  <c r="AL14" i="1"/>
  <c r="AH15" i="1"/>
  <c r="AI15" i="1"/>
  <c r="AJ15" i="1"/>
  <c r="AK15" i="1"/>
  <c r="AL15" i="1"/>
  <c r="AH16" i="1"/>
  <c r="AI16" i="1"/>
  <c r="AJ16" i="1"/>
  <c r="AK16" i="1"/>
  <c r="AL16" i="1"/>
  <c r="AH17" i="1"/>
  <c r="AI17" i="1"/>
  <c r="AJ17" i="1"/>
  <c r="AK17" i="1"/>
  <c r="AL17" i="1"/>
  <c r="AH18" i="1"/>
  <c r="AI18" i="1"/>
  <c r="AJ18" i="1"/>
  <c r="AK18" i="1"/>
  <c r="AL18" i="1"/>
  <c r="AL7" i="1"/>
  <c r="AK7" i="1"/>
  <c r="AJ7" i="1"/>
  <c r="AI7" i="1"/>
  <c r="AH7" i="1"/>
</calcChain>
</file>

<file path=xl/sharedStrings.xml><?xml version="1.0" encoding="utf-8"?>
<sst xmlns="http://schemas.openxmlformats.org/spreadsheetml/2006/main" count="200" uniqueCount="26">
  <si>
    <t>Name</t>
  </si>
  <si>
    <t>D</t>
  </si>
  <si>
    <t>N</t>
  </si>
  <si>
    <t>AL</t>
  </si>
  <si>
    <t>R</t>
  </si>
  <si>
    <t>SL</t>
  </si>
  <si>
    <t>h</t>
  </si>
  <si>
    <t>Кол-смен</t>
  </si>
  <si>
    <t>SCHEDULE FOR</t>
  </si>
  <si>
    <t>Дневная смена</t>
  </si>
  <si>
    <t>Дневная смена - Reception</t>
  </si>
  <si>
    <t>Ночная смена</t>
  </si>
  <si>
    <t>Выходной</t>
  </si>
  <si>
    <t>Отпуск</t>
  </si>
  <si>
    <t>Больничный</t>
  </si>
  <si>
    <t>Отпуск (AL)</t>
  </si>
  <si>
    <t>Больничный (SL)</t>
  </si>
  <si>
    <t>День (D)</t>
  </si>
  <si>
    <t>Ночь (N)</t>
  </si>
  <si>
    <t>и закрашивались в соответствии с выходными днями соответственно.</t>
  </si>
  <si>
    <t>2.При внесении в ячейку например буквы D, ячейка закрашивалась в желтый цвет, буквы N- в синий, и так далее по списку.</t>
  </si>
  <si>
    <t>3.При возможности, организовать подсчет количества общих, дневных , ночных смен а также отпусков и больничных.</t>
  </si>
  <si>
    <t>Дневная смена (D) и Reception ® считается как дневная смена.</t>
  </si>
  <si>
    <t>4.Защитить фаил от изменений паролем.</t>
  </si>
  <si>
    <t>1.Внедрить функцию измения Месяц и Год , чтобы при их изменении ячейки День недели и Число изменялись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</si>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</sst>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[$-409]ddd"/>
    <numFmt numFmtId="165" formatCode="dd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rebuchet MS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rebuchet MS"/>
      <family val="2"/>
      <charset val="204"/>
    </font>
    <font>
      <b/>
      <sz val="10"/>
      <color theme="1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</cellXfs>
  <cellStyles count="3">
    <cellStyle name="Įprastas" xfId="0" builtinId="0"/>
    <cellStyle name="Обычный 2" xfId="2"/>
    <cellStyle name="Обычный 3" xfId="1"/>
  </cellStyles>
  <dxfs count="12"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zoomScaleNormal="100" workbookViewId="0">
      <selection activeCell="C6" sqref="C6"/>
    </sheetView>
  </sheetViews>
  <sheetFormatPr defaultRowHeight="12.75" x14ac:dyDescent="0.25"/>
  <cols>
    <col min="1" max="1" width="3" style="1" bestFit="1" customWidth="1"/>
    <col min="2" max="2" width="17.140625" style="1" customWidth="1"/>
    <col min="3" max="18" width="4.28515625" style="1" customWidth="1"/>
    <col min="19" max="19" width="5" style="1" customWidth="1"/>
    <col min="20" max="33" width="4.28515625" style="1" customWidth="1"/>
    <col min="34" max="34" width="10.5703125" style="1" customWidth="1"/>
    <col min="35" max="36" width="8.5703125" style="1" bestFit="1" customWidth="1"/>
    <col min="37" max="37" width="11.140625" style="1" bestFit="1" customWidth="1"/>
    <col min="38" max="38" width="16" style="1" bestFit="1" customWidth="1"/>
    <col min="39" max="16384" width="9.140625" style="1"/>
  </cols>
  <sheetData>
    <row r="1" spans="1:39" ht="15" x14ac:dyDescent="0.25">
      <c r="A1" s="5" t="e">
        <f>IF(MONTH(DATE($E$4,$D$4,COLUMNS($F:AH)))=$D$4,DATE($E$4,$D$4,COLUMNS($F:AH)),"")</f>
        <v>#NUM!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9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9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9" s="8" customFormat="1" ht="20.100000000000001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23" t="s">
        <v>8</v>
      </c>
      <c r="N4" s="23"/>
      <c r="O4" s="23"/>
      <c r="P4" s="23"/>
      <c r="Q4" s="23"/>
      <c r="R4" s="24" t="s">
        <v>25</v>
      </c>
      <c r="S4" s="24"/>
      <c r="T4" s="24">
        <v>2019</v>
      </c>
      <c r="U4" s="2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M4" s="1"/>
    </row>
    <row r="5" spans="1:39" ht="20.100000000000001" customHeight="1" x14ac:dyDescent="0.25">
      <c r="A5" s="19" t="s">
        <v>0</v>
      </c>
      <c r="B5" s="20"/>
      <c r="C5" s="15">
        <f>DATE($T4,MATCH($R4,{"January";"February";"March";"April";"May";"June";"July";"August";"September";"October";"November";"December"},0),COLUMNS($C:C))</f>
        <v>43466</v>
      </c>
      <c r="D5" s="15">
        <f>C5+1</f>
        <v>43467</v>
      </c>
      <c r="E5" s="15">
        <f t="shared" ref="E5:AD5" si="0">D5+1</f>
        <v>43468</v>
      </c>
      <c r="F5" s="15">
        <f t="shared" si="0"/>
        <v>43469</v>
      </c>
      <c r="G5" s="15">
        <f t="shared" si="0"/>
        <v>43470</v>
      </c>
      <c r="H5" s="15">
        <f t="shared" si="0"/>
        <v>43471</v>
      </c>
      <c r="I5" s="15">
        <f t="shared" si="0"/>
        <v>43472</v>
      </c>
      <c r="J5" s="15">
        <f t="shared" si="0"/>
        <v>43473</v>
      </c>
      <c r="K5" s="15">
        <f t="shared" si="0"/>
        <v>43474</v>
      </c>
      <c r="L5" s="15">
        <f t="shared" si="0"/>
        <v>43475</v>
      </c>
      <c r="M5" s="15">
        <f t="shared" si="0"/>
        <v>43476</v>
      </c>
      <c r="N5" s="15">
        <f t="shared" si="0"/>
        <v>43477</v>
      </c>
      <c r="O5" s="15">
        <f t="shared" si="0"/>
        <v>43478</v>
      </c>
      <c r="P5" s="15">
        <f t="shared" si="0"/>
        <v>43479</v>
      </c>
      <c r="Q5" s="15">
        <f t="shared" si="0"/>
        <v>43480</v>
      </c>
      <c r="R5" s="15">
        <f t="shared" si="0"/>
        <v>43481</v>
      </c>
      <c r="S5" s="15">
        <f t="shared" si="0"/>
        <v>43482</v>
      </c>
      <c r="T5" s="15">
        <f t="shared" si="0"/>
        <v>43483</v>
      </c>
      <c r="U5" s="15">
        <f t="shared" si="0"/>
        <v>43484</v>
      </c>
      <c r="V5" s="15">
        <f t="shared" si="0"/>
        <v>43485</v>
      </c>
      <c r="W5" s="15">
        <f t="shared" si="0"/>
        <v>43486</v>
      </c>
      <c r="X5" s="15">
        <f t="shared" si="0"/>
        <v>43487</v>
      </c>
      <c r="Y5" s="15">
        <f t="shared" si="0"/>
        <v>43488</v>
      </c>
      <c r="Z5" s="15">
        <f t="shared" si="0"/>
        <v>43489</v>
      </c>
      <c r="AA5" s="15">
        <f t="shared" si="0"/>
        <v>43490</v>
      </c>
      <c r="AB5" s="15">
        <f t="shared" si="0"/>
        <v>43491</v>
      </c>
      <c r="AC5" s="15">
        <f t="shared" si="0"/>
        <v>43492</v>
      </c>
      <c r="AD5" s="15">
        <f t="shared" si="0"/>
        <v>43493</v>
      </c>
      <c r="AE5" s="15">
        <f>IF(ISNUMBER(AE6),WEEKDAY(AE6),"")</f>
        <v>3</v>
      </c>
      <c r="AF5" s="15">
        <f t="shared" ref="AF5:AG5" si="1">IF(ISNUMBER(AF6),WEEKDAY(AF6),"")</f>
        <v>4</v>
      </c>
      <c r="AG5" s="15">
        <f t="shared" si="1"/>
        <v>5</v>
      </c>
      <c r="AH5" s="5"/>
      <c r="AI5" s="5"/>
      <c r="AJ5" s="5"/>
    </row>
    <row r="6" spans="1:39" ht="20.100000000000001" customHeight="1" x14ac:dyDescent="0.25">
      <c r="A6" s="21"/>
      <c r="B6" s="22"/>
      <c r="C6" s="14">
        <f>DATE($T4,MATCH($R4,{"January";"February";"March";"April";"May";"June";"July";"August";"September";"October";"November";"December"},0),COLUMNS($C:C))</f>
        <v>43466</v>
      </c>
      <c r="D6" s="14">
        <f>C6+1</f>
        <v>43467</v>
      </c>
      <c r="E6" s="14">
        <f t="shared" ref="E6:AD6" si="2">D6+1</f>
        <v>43468</v>
      </c>
      <c r="F6" s="14">
        <f t="shared" si="2"/>
        <v>43469</v>
      </c>
      <c r="G6" s="14">
        <f t="shared" si="2"/>
        <v>43470</v>
      </c>
      <c r="H6" s="14">
        <f t="shared" si="2"/>
        <v>43471</v>
      </c>
      <c r="I6" s="14">
        <f t="shared" si="2"/>
        <v>43472</v>
      </c>
      <c r="J6" s="14">
        <f t="shared" si="2"/>
        <v>43473</v>
      </c>
      <c r="K6" s="14">
        <f t="shared" si="2"/>
        <v>43474</v>
      </c>
      <c r="L6" s="14">
        <f t="shared" si="2"/>
        <v>43475</v>
      </c>
      <c r="M6" s="14">
        <f t="shared" si="2"/>
        <v>43476</v>
      </c>
      <c r="N6" s="14">
        <f t="shared" si="2"/>
        <v>43477</v>
      </c>
      <c r="O6" s="14">
        <f t="shared" si="2"/>
        <v>43478</v>
      </c>
      <c r="P6" s="14">
        <f t="shared" si="2"/>
        <v>43479</v>
      </c>
      <c r="Q6" s="14">
        <f t="shared" si="2"/>
        <v>43480</v>
      </c>
      <c r="R6" s="14">
        <f t="shared" si="2"/>
        <v>43481</v>
      </c>
      <c r="S6" s="14">
        <f t="shared" si="2"/>
        <v>43482</v>
      </c>
      <c r="T6" s="14">
        <f t="shared" si="2"/>
        <v>43483</v>
      </c>
      <c r="U6" s="14">
        <f t="shared" si="2"/>
        <v>43484</v>
      </c>
      <c r="V6" s="14">
        <f t="shared" si="2"/>
        <v>43485</v>
      </c>
      <c r="W6" s="14">
        <f t="shared" si="2"/>
        <v>43486</v>
      </c>
      <c r="X6" s="14">
        <f t="shared" si="2"/>
        <v>43487</v>
      </c>
      <c r="Y6" s="14">
        <f t="shared" si="2"/>
        <v>43488</v>
      </c>
      <c r="Z6" s="14">
        <f t="shared" si="2"/>
        <v>43489</v>
      </c>
      <c r="AA6" s="14">
        <f t="shared" si="2"/>
        <v>43490</v>
      </c>
      <c r="AB6" s="14">
        <f t="shared" si="2"/>
        <v>43491</v>
      </c>
      <c r="AC6" s="14">
        <f t="shared" si="2"/>
        <v>43492</v>
      </c>
      <c r="AD6" s="14">
        <f t="shared" si="2"/>
        <v>43493</v>
      </c>
      <c r="AE6" s="14">
        <f>IFERROR(DATE($T$4,MONTH($C$6),IF(DAY(DATE($T$4,MONTH($C$6),29))=29,29,"")),"")</f>
        <v>43494</v>
      </c>
      <c r="AF6" s="14">
        <f>IFERROR(DATE($T$4,MONTH($C$6),IF(DAY(DATE($T$4,MONTH($C$6),30))=30,30,"")),"")</f>
        <v>43495</v>
      </c>
      <c r="AG6" s="14">
        <f>IFERROR(DATE($T$4,MONTH($C$6),IF(DAY(DATE($T$4,MONTH($C$6),31))=31,31,"")),"")</f>
        <v>43496</v>
      </c>
      <c r="AH6" s="5" t="s">
        <v>7</v>
      </c>
      <c r="AI6" s="5" t="s">
        <v>17</v>
      </c>
      <c r="AJ6" s="5" t="s">
        <v>18</v>
      </c>
      <c r="AK6" s="5" t="s">
        <v>15</v>
      </c>
      <c r="AL6" s="5" t="s">
        <v>16</v>
      </c>
    </row>
    <row r="7" spans="1:39" ht="20.100000000000001" customHeight="1" x14ac:dyDescent="0.25">
      <c r="A7" s="2">
        <v>1</v>
      </c>
      <c r="B7" s="3" t="s">
        <v>0</v>
      </c>
      <c r="C7" s="4" t="s">
        <v>1</v>
      </c>
      <c r="D7" s="4" t="s">
        <v>4</v>
      </c>
      <c r="E7" s="4" t="s">
        <v>2</v>
      </c>
      <c r="F7" s="4" t="s">
        <v>2</v>
      </c>
      <c r="G7" s="4" t="s">
        <v>6</v>
      </c>
      <c r="H7" s="4" t="s">
        <v>6</v>
      </c>
      <c r="I7" s="4" t="s">
        <v>6</v>
      </c>
      <c r="J7" s="4" t="s">
        <v>6</v>
      </c>
      <c r="K7" s="4" t="s">
        <v>1</v>
      </c>
      <c r="L7" s="4" t="s">
        <v>4</v>
      </c>
      <c r="M7" s="4" t="s">
        <v>2</v>
      </c>
      <c r="N7" s="4" t="s">
        <v>2</v>
      </c>
      <c r="O7" s="4" t="s">
        <v>6</v>
      </c>
      <c r="P7" s="4" t="s">
        <v>6</v>
      </c>
      <c r="Q7" s="4" t="s">
        <v>6</v>
      </c>
      <c r="R7" s="4" t="s">
        <v>6</v>
      </c>
      <c r="S7" s="4" t="s">
        <v>1</v>
      </c>
      <c r="T7" s="4" t="s">
        <v>4</v>
      </c>
      <c r="U7" s="4" t="s">
        <v>2</v>
      </c>
      <c r="V7" s="4" t="s">
        <v>2</v>
      </c>
      <c r="W7" s="4" t="s">
        <v>6</v>
      </c>
      <c r="X7" s="4" t="s">
        <v>6</v>
      </c>
      <c r="Y7" s="4" t="s">
        <v>6</v>
      </c>
      <c r="Z7" s="4" t="s">
        <v>6</v>
      </c>
      <c r="AA7" s="4" t="s">
        <v>1</v>
      </c>
      <c r="AB7" s="4" t="s">
        <v>4</v>
      </c>
      <c r="AC7" s="4" t="s">
        <v>2</v>
      </c>
      <c r="AD7" s="4" t="s">
        <v>2</v>
      </c>
      <c r="AE7" s="4"/>
      <c r="AF7" s="4"/>
      <c r="AG7" s="4"/>
      <c r="AH7" s="5">
        <f>SUMPRODUCT(($C7:$AG7="D")+($C7:$AG7="R")+($C7:$AG7="N"))</f>
        <v>16</v>
      </c>
      <c r="AI7" s="5">
        <f>SUMPRODUCT(($C7:$AG7="D")+($C7:$AG7="R"))</f>
        <v>8</v>
      </c>
      <c r="AJ7" s="5">
        <f>COUNTIF($C7:$AG7,"N")</f>
        <v>8</v>
      </c>
      <c r="AK7" s="1">
        <f>COUNTIF($C7:$AG7,"AL")</f>
        <v>0</v>
      </c>
      <c r="AL7" s="1">
        <f>COUNTIF($C7:$AG7,"SL")</f>
        <v>0</v>
      </c>
    </row>
    <row r="8" spans="1:39" ht="20.100000000000001" customHeight="1" x14ac:dyDescent="0.25">
      <c r="A8" s="2">
        <v>2</v>
      </c>
      <c r="B8" s="3" t="s">
        <v>0</v>
      </c>
      <c r="C8" s="4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5">
        <f t="shared" ref="AH8:AH18" si="3">SUMPRODUCT(($C8:$AG8="D")+($C8:$AG8="R")+($C8:$AG8="N"))</f>
        <v>1</v>
      </c>
      <c r="AI8" s="5">
        <f t="shared" ref="AI8:AI18" si="4">SUMPRODUCT(($C8:$AG8="D")+($C8:$AG8="R"))</f>
        <v>1</v>
      </c>
      <c r="AJ8" s="5">
        <f t="shared" ref="AJ8:AJ18" si="5">COUNTIF($C8:$AG8,"N")</f>
        <v>0</v>
      </c>
      <c r="AK8" s="1">
        <f t="shared" ref="AK8:AK18" si="6">COUNTIF($C8:$AG8,"AL")</f>
        <v>0</v>
      </c>
      <c r="AL8" s="1">
        <f t="shared" ref="AL8:AL18" si="7">COUNTIF($C8:$AG8,"SL")</f>
        <v>0</v>
      </c>
    </row>
    <row r="9" spans="1:39" ht="20.100000000000001" customHeight="1" x14ac:dyDescent="0.25">
      <c r="A9" s="2">
        <v>3</v>
      </c>
      <c r="B9" s="3" t="s">
        <v>0</v>
      </c>
      <c r="C9" s="4" t="s">
        <v>3</v>
      </c>
      <c r="D9" s="4" t="s">
        <v>3</v>
      </c>
      <c r="E9" s="4" t="s">
        <v>3</v>
      </c>
      <c r="F9" s="4" t="s">
        <v>3</v>
      </c>
      <c r="G9" s="4" t="s">
        <v>3</v>
      </c>
      <c r="H9" s="4" t="s">
        <v>3</v>
      </c>
      <c r="I9" s="4" t="s">
        <v>3</v>
      </c>
      <c r="J9" s="4" t="s">
        <v>3</v>
      </c>
      <c r="K9" s="4" t="s">
        <v>3</v>
      </c>
      <c r="L9" s="4" t="s">
        <v>3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4" t="s">
        <v>3</v>
      </c>
      <c r="S9" s="4" t="s">
        <v>3</v>
      </c>
      <c r="T9" s="4" t="s">
        <v>3</v>
      </c>
      <c r="U9" s="4" t="s">
        <v>3</v>
      </c>
      <c r="V9" s="4" t="s">
        <v>3</v>
      </c>
      <c r="W9" s="4" t="s">
        <v>3</v>
      </c>
      <c r="X9" s="4" t="s">
        <v>3</v>
      </c>
      <c r="Y9" s="4" t="s">
        <v>3</v>
      </c>
      <c r="Z9" s="4" t="s">
        <v>3</v>
      </c>
      <c r="AA9" s="4" t="s">
        <v>3</v>
      </c>
      <c r="AB9" s="4" t="s">
        <v>3</v>
      </c>
      <c r="AC9" s="4" t="s">
        <v>3</v>
      </c>
      <c r="AD9" s="4" t="s">
        <v>3</v>
      </c>
      <c r="AE9" s="4"/>
      <c r="AF9" s="4"/>
      <c r="AG9" s="4"/>
      <c r="AH9" s="5">
        <f t="shared" si="3"/>
        <v>0</v>
      </c>
      <c r="AI9" s="5">
        <f t="shared" si="4"/>
        <v>0</v>
      </c>
      <c r="AJ9" s="5">
        <f t="shared" si="5"/>
        <v>0</v>
      </c>
      <c r="AK9" s="1">
        <f t="shared" si="6"/>
        <v>28</v>
      </c>
      <c r="AL9" s="1">
        <f t="shared" si="7"/>
        <v>0</v>
      </c>
    </row>
    <row r="10" spans="1:39" ht="20.100000000000001" customHeight="1" x14ac:dyDescent="0.25">
      <c r="A10" s="2">
        <v>4</v>
      </c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>
        <f t="shared" si="3"/>
        <v>0</v>
      </c>
      <c r="AI10" s="5">
        <f t="shared" si="4"/>
        <v>0</v>
      </c>
      <c r="AJ10" s="5">
        <f t="shared" si="5"/>
        <v>0</v>
      </c>
      <c r="AK10" s="1">
        <f t="shared" si="6"/>
        <v>0</v>
      </c>
      <c r="AL10" s="1">
        <f t="shared" si="7"/>
        <v>0</v>
      </c>
    </row>
    <row r="11" spans="1:39" ht="20.100000000000001" customHeight="1" x14ac:dyDescent="0.25">
      <c r="A11" s="2">
        <v>5</v>
      </c>
      <c r="B11" s="3" t="s">
        <v>0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5">
        <f t="shared" si="3"/>
        <v>0</v>
      </c>
      <c r="AI11" s="5">
        <f t="shared" si="4"/>
        <v>0</v>
      </c>
      <c r="AJ11" s="5">
        <f t="shared" si="5"/>
        <v>0</v>
      </c>
      <c r="AK11" s="1">
        <f t="shared" si="6"/>
        <v>0</v>
      </c>
      <c r="AL11" s="1">
        <f t="shared" si="7"/>
        <v>5</v>
      </c>
    </row>
    <row r="12" spans="1:39" ht="20.100000000000001" customHeight="1" x14ac:dyDescent="0.25">
      <c r="A12" s="2">
        <v>6</v>
      </c>
      <c r="B12" s="3" t="s"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5">
        <f t="shared" si="3"/>
        <v>0</v>
      </c>
      <c r="AI12" s="5">
        <f t="shared" si="4"/>
        <v>0</v>
      </c>
      <c r="AJ12" s="5">
        <f t="shared" si="5"/>
        <v>0</v>
      </c>
      <c r="AK12" s="1">
        <f t="shared" si="6"/>
        <v>0</v>
      </c>
      <c r="AL12" s="1">
        <f t="shared" si="7"/>
        <v>0</v>
      </c>
    </row>
    <row r="13" spans="1:39" ht="20.100000000000001" customHeight="1" x14ac:dyDescent="0.25">
      <c r="A13" s="2">
        <v>7</v>
      </c>
      <c r="B13" s="3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5">
        <f t="shared" si="3"/>
        <v>0</v>
      </c>
      <c r="AI13" s="5">
        <f t="shared" si="4"/>
        <v>0</v>
      </c>
      <c r="AJ13" s="5">
        <f t="shared" si="5"/>
        <v>0</v>
      </c>
      <c r="AK13" s="1">
        <f t="shared" si="6"/>
        <v>0</v>
      </c>
      <c r="AL13" s="1">
        <f t="shared" si="7"/>
        <v>0</v>
      </c>
    </row>
    <row r="14" spans="1:39" ht="20.100000000000001" customHeight="1" x14ac:dyDescent="0.25">
      <c r="A14" s="2">
        <v>8</v>
      </c>
      <c r="B14" s="3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>
        <f t="shared" si="3"/>
        <v>0</v>
      </c>
      <c r="AI14" s="5">
        <f t="shared" si="4"/>
        <v>0</v>
      </c>
      <c r="AJ14" s="5">
        <f t="shared" si="5"/>
        <v>0</v>
      </c>
      <c r="AK14" s="1">
        <f t="shared" si="6"/>
        <v>0</v>
      </c>
      <c r="AL14" s="1">
        <f t="shared" si="7"/>
        <v>0</v>
      </c>
    </row>
    <row r="15" spans="1:39" ht="20.100000000000001" customHeight="1" x14ac:dyDescent="0.25">
      <c r="A15" s="2">
        <v>9</v>
      </c>
      <c r="B15" s="3" t="s"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5">
        <f t="shared" si="3"/>
        <v>0</v>
      </c>
      <c r="AI15" s="5">
        <f t="shared" si="4"/>
        <v>0</v>
      </c>
      <c r="AJ15" s="5">
        <f t="shared" si="5"/>
        <v>0</v>
      </c>
      <c r="AK15" s="1">
        <f t="shared" si="6"/>
        <v>0</v>
      </c>
      <c r="AL15" s="1">
        <f t="shared" si="7"/>
        <v>0</v>
      </c>
    </row>
    <row r="16" spans="1:39" ht="20.100000000000001" customHeight="1" x14ac:dyDescent="0.25">
      <c r="A16" s="2">
        <v>10</v>
      </c>
      <c r="B16" s="3" t="s"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5">
        <f t="shared" si="3"/>
        <v>0</v>
      </c>
      <c r="AI16" s="5">
        <f t="shared" si="4"/>
        <v>0</v>
      </c>
      <c r="AJ16" s="5">
        <f t="shared" si="5"/>
        <v>0</v>
      </c>
      <c r="AK16" s="1">
        <f t="shared" si="6"/>
        <v>0</v>
      </c>
      <c r="AL16" s="1">
        <f t="shared" si="7"/>
        <v>0</v>
      </c>
    </row>
    <row r="17" spans="1:38" ht="20.100000000000001" customHeight="1" x14ac:dyDescent="0.25">
      <c r="A17" s="2">
        <v>11</v>
      </c>
      <c r="B17" s="3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5">
        <f t="shared" si="3"/>
        <v>0</v>
      </c>
      <c r="AI17" s="5">
        <f t="shared" si="4"/>
        <v>0</v>
      </c>
      <c r="AJ17" s="5">
        <f t="shared" si="5"/>
        <v>0</v>
      </c>
      <c r="AK17" s="1">
        <f t="shared" si="6"/>
        <v>0</v>
      </c>
      <c r="AL17" s="1">
        <f t="shared" si="7"/>
        <v>0</v>
      </c>
    </row>
    <row r="18" spans="1:38" ht="20.100000000000001" customHeight="1" x14ac:dyDescent="0.25">
      <c r="A18" s="2">
        <v>12</v>
      </c>
      <c r="B18" s="3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>
        <f t="shared" si="3"/>
        <v>0</v>
      </c>
      <c r="AI18" s="5">
        <f t="shared" si="4"/>
        <v>0</v>
      </c>
      <c r="AJ18" s="5">
        <f t="shared" si="5"/>
        <v>0</v>
      </c>
      <c r="AK18" s="1">
        <f t="shared" si="6"/>
        <v>0</v>
      </c>
      <c r="AL18" s="1">
        <f t="shared" si="7"/>
        <v>0</v>
      </c>
    </row>
    <row r="20" spans="1:38" ht="15" x14ac:dyDescent="0.25">
      <c r="C20" s="9" t="s">
        <v>1</v>
      </c>
      <c r="E20" s="18" t="s">
        <v>9</v>
      </c>
      <c r="F20" s="18"/>
      <c r="G20" s="18"/>
      <c r="H20" s="18"/>
      <c r="I20" s="18"/>
      <c r="J20" s="18"/>
      <c r="K20" s="18"/>
      <c r="N20" t="s">
        <v>24</v>
      </c>
    </row>
    <row r="21" spans="1:38" ht="15" x14ac:dyDescent="0.25">
      <c r="N21" t="s">
        <v>19</v>
      </c>
    </row>
    <row r="22" spans="1:38" ht="15" x14ac:dyDescent="0.25">
      <c r="C22" s="9" t="s">
        <v>4</v>
      </c>
      <c r="E22" s="10" t="s">
        <v>10</v>
      </c>
      <c r="F22" s="10"/>
      <c r="G22" s="10"/>
      <c r="H22" s="10"/>
      <c r="I22" s="10"/>
      <c r="J22" s="10"/>
      <c r="K22" s="10"/>
      <c r="N22" t="s">
        <v>20</v>
      </c>
    </row>
    <row r="23" spans="1:38" ht="15" x14ac:dyDescent="0.25">
      <c r="N23" t="s">
        <v>21</v>
      </c>
    </row>
    <row r="24" spans="1:38" ht="15" x14ac:dyDescent="0.25">
      <c r="C24" s="11" t="s">
        <v>2</v>
      </c>
      <c r="E24" s="10" t="s">
        <v>11</v>
      </c>
      <c r="F24" s="10"/>
      <c r="G24" s="10"/>
      <c r="H24" s="10"/>
      <c r="I24" s="10"/>
      <c r="J24" s="10"/>
      <c r="K24" s="10"/>
      <c r="N24" t="s">
        <v>22</v>
      </c>
    </row>
    <row r="25" spans="1:38" ht="15" x14ac:dyDescent="0.25">
      <c r="N25" t="s">
        <v>23</v>
      </c>
    </row>
    <row r="26" spans="1:38" x14ac:dyDescent="0.25">
      <c r="C26" s="12" t="s">
        <v>6</v>
      </c>
      <c r="E26" s="10" t="s">
        <v>12</v>
      </c>
      <c r="F26" s="10"/>
      <c r="G26" s="10"/>
      <c r="H26" s="10"/>
      <c r="I26" s="10"/>
      <c r="J26" s="10"/>
      <c r="K26" s="10"/>
    </row>
    <row r="28" spans="1:38" x14ac:dyDescent="0.25">
      <c r="C28" s="13" t="s">
        <v>3</v>
      </c>
      <c r="E28" s="10" t="s">
        <v>13</v>
      </c>
      <c r="F28" s="10"/>
      <c r="G28" s="10"/>
      <c r="H28" s="10"/>
      <c r="I28" s="10"/>
      <c r="J28" s="10"/>
      <c r="K28" s="10"/>
    </row>
    <row r="30" spans="1:38" x14ac:dyDescent="0.25">
      <c r="C30" s="13" t="s">
        <v>5</v>
      </c>
      <c r="E30" s="10" t="s">
        <v>14</v>
      </c>
      <c r="F30" s="10"/>
      <c r="G30" s="10"/>
      <c r="H30" s="10"/>
      <c r="I30" s="10"/>
      <c r="J30" s="10"/>
      <c r="K30" s="10"/>
    </row>
  </sheetData>
  <mergeCells count="5">
    <mergeCell ref="E20:K20"/>
    <mergeCell ref="A5:B6"/>
    <mergeCell ref="M4:Q4"/>
    <mergeCell ref="R4:S4"/>
    <mergeCell ref="T4:U4"/>
  </mergeCells>
  <conditionalFormatting sqref="C7:AG18">
    <cfRule type="cellIs" dxfId="11" priority="8" operator="equal">
      <formula>"D"</formula>
    </cfRule>
    <cfRule type="cellIs" dxfId="10" priority="7" operator="equal">
      <formula>"R"</formula>
    </cfRule>
    <cfRule type="cellIs" dxfId="9" priority="6" operator="equal">
      <formula>"N"</formula>
    </cfRule>
    <cfRule type="cellIs" dxfId="8" priority="5" operator="equal">
      <formula>"AL"</formula>
    </cfRule>
    <cfRule type="cellIs" dxfId="7" priority="4" operator="equal">
      <formula>"SL"</formula>
    </cfRule>
  </conditionalFormatting>
  <conditionalFormatting sqref="C5:AG6">
    <cfRule type="expression" dxfId="6" priority="1">
      <formula>WEEKDAY(C5,2)&gt;5</formula>
    </cfRule>
  </conditionalFormatting>
  <dataValidations count="2">
    <dataValidation type="list" allowBlank="1" showInputMessage="1" showErrorMessage="1" sqref="R4:S4">
      <formula1>"January,February,March,April,May,June,July,August,September,October,November,December"</formula1>
    </dataValidation>
    <dataValidation type="list" allowBlank="1" showInputMessage="1" showErrorMessage="1" sqref="T4:U4">
      <formula1>"2019,2020,2021,2022,2023,2024,2025,2026,2027,2028,2029,2030,2031,2032,2033,2034,2035,2036,2037,2038,2039,2040"</formula1>
    </dataValidation>
  </dataValidations>
  <pageMargins left="0.7" right="0.7" top="0.75" bottom="0.75" header="0.3" footer="0.3"/>
  <pageSetup paperSize="9" scale="80" orientation="landscape" verticalDpi="0" r:id="rId1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abSelected="1" workbookViewId="0">
      <selection activeCell="AG6" sqref="AG6"/>
    </sheetView>
  </sheetViews>
  <sheetFormatPr defaultRowHeight="12.75" x14ac:dyDescent="0.25"/>
  <cols>
    <col min="1" max="1" width="3" style="1" bestFit="1" customWidth="1"/>
    <col min="2" max="2" width="17.140625" style="1" customWidth="1"/>
    <col min="3" max="18" width="4.28515625" style="1" customWidth="1"/>
    <col min="19" max="19" width="5" style="1" customWidth="1"/>
    <col min="20" max="33" width="4.28515625" style="1" customWidth="1"/>
    <col min="34" max="34" width="10.5703125" style="1" customWidth="1"/>
    <col min="35" max="36" width="8.5703125" style="1" bestFit="1" customWidth="1"/>
    <col min="37" max="37" width="11.140625" style="1" bestFit="1" customWidth="1"/>
    <col min="38" max="38" width="16" style="1" bestFit="1" customWidth="1"/>
    <col min="39" max="16384" width="9.140625" style="1"/>
  </cols>
  <sheetData>
    <row r="1" spans="1:39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9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9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9" s="8" customFormat="1" ht="20.100000000000001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17"/>
      <c r="L4" s="17"/>
      <c r="M4" s="23" t="s">
        <v>8</v>
      </c>
      <c r="N4" s="23"/>
      <c r="O4" s="23"/>
      <c r="P4" s="23"/>
      <c r="Q4" s="23"/>
      <c r="R4" s="24" t="s">
        <v>25</v>
      </c>
      <c r="S4" s="24"/>
      <c r="T4" s="24">
        <v>2019</v>
      </c>
      <c r="U4" s="2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M4" s="1"/>
    </row>
    <row r="5" spans="1:39" ht="20.100000000000001" customHeight="1" x14ac:dyDescent="0.25">
      <c r="A5" s="19" t="s">
        <v>0</v>
      </c>
      <c r="B5" s="20"/>
      <c r="C5" s="15">
        <f>DATE($T4,MATCH($R4,{"January";"February";"March";"April";"May";"June";"July";"August";"September";"October";"November";"December"},0),COLUMNS($C:C))</f>
        <v>43466</v>
      </c>
      <c r="D5" s="15">
        <f>C5+1</f>
        <v>43467</v>
      </c>
      <c r="E5" s="15">
        <f t="shared" ref="E5:AD6" si="0">D5+1</f>
        <v>43468</v>
      </c>
      <c r="F5" s="15">
        <f t="shared" si="0"/>
        <v>43469</v>
      </c>
      <c r="G5" s="15">
        <f t="shared" si="0"/>
        <v>43470</v>
      </c>
      <c r="H5" s="15">
        <f t="shared" si="0"/>
        <v>43471</v>
      </c>
      <c r="I5" s="15">
        <f t="shared" si="0"/>
        <v>43472</v>
      </c>
      <c r="J5" s="15">
        <f t="shared" si="0"/>
        <v>43473</v>
      </c>
      <c r="K5" s="15">
        <f t="shared" si="0"/>
        <v>43474</v>
      </c>
      <c r="L5" s="15">
        <f t="shared" si="0"/>
        <v>43475</v>
      </c>
      <c r="M5" s="15">
        <f t="shared" si="0"/>
        <v>43476</v>
      </c>
      <c r="N5" s="15">
        <f t="shared" si="0"/>
        <v>43477</v>
      </c>
      <c r="O5" s="15">
        <f t="shared" si="0"/>
        <v>43478</v>
      </c>
      <c r="P5" s="15">
        <f t="shared" si="0"/>
        <v>43479</v>
      </c>
      <c r="Q5" s="15">
        <f t="shared" si="0"/>
        <v>43480</v>
      </c>
      <c r="R5" s="15">
        <f t="shared" si="0"/>
        <v>43481</v>
      </c>
      <c r="S5" s="15">
        <f t="shared" si="0"/>
        <v>43482</v>
      </c>
      <c r="T5" s="15">
        <f t="shared" si="0"/>
        <v>43483</v>
      </c>
      <c r="U5" s="15">
        <f t="shared" si="0"/>
        <v>43484</v>
      </c>
      <c r="V5" s="15">
        <f t="shared" si="0"/>
        <v>43485</v>
      </c>
      <c r="W5" s="15">
        <f t="shared" si="0"/>
        <v>43486</v>
      </c>
      <c r="X5" s="15">
        <f t="shared" si="0"/>
        <v>43487</v>
      </c>
      <c r="Y5" s="15">
        <f t="shared" si="0"/>
        <v>43488</v>
      </c>
      <c r="Z5" s="15">
        <f t="shared" si="0"/>
        <v>43489</v>
      </c>
      <c r="AA5" s="15">
        <f t="shared" si="0"/>
        <v>43490</v>
      </c>
      <c r="AB5" s="15">
        <f t="shared" si="0"/>
        <v>43491</v>
      </c>
      <c r="AC5" s="15">
        <f t="shared" si="0"/>
        <v>43492</v>
      </c>
      <c r="AD5" s="15">
        <f t="shared" si="0"/>
        <v>43493</v>
      </c>
      <c r="AE5" s="15">
        <f>IF(ISNUMBER(AE6),WEEKDAY(AE6),"")</f>
        <v>3</v>
      </c>
      <c r="AF5" s="15">
        <f t="shared" ref="AF5:AG5" si="1">IF(ISNUMBER(AF6),WEEKDAY(AF6),"")</f>
        <v>4</v>
      </c>
      <c r="AG5" s="15">
        <f t="shared" si="1"/>
        <v>5</v>
      </c>
      <c r="AH5" s="5"/>
      <c r="AI5" s="5"/>
      <c r="AJ5" s="5"/>
    </row>
    <row r="6" spans="1:39" ht="20.100000000000001" customHeight="1" x14ac:dyDescent="0.25">
      <c r="A6" s="21"/>
      <c r="B6" s="22"/>
      <c r="C6" s="14">
        <f>DATE($T4,MATCH($R4,{"January";"February";"March";"April";"May";"June";"July";"August";"September";"October";"November";"December"},0),COLUMNS($C:C))</f>
        <v>43466</v>
      </c>
      <c r="D6" s="14">
        <f>C6+1</f>
        <v>43467</v>
      </c>
      <c r="E6" s="14">
        <f t="shared" si="0"/>
        <v>43468</v>
      </c>
      <c r="F6" s="14">
        <f t="shared" si="0"/>
        <v>43469</v>
      </c>
      <c r="G6" s="14">
        <f t="shared" si="0"/>
        <v>43470</v>
      </c>
      <c r="H6" s="14">
        <f t="shared" si="0"/>
        <v>43471</v>
      </c>
      <c r="I6" s="14">
        <f t="shared" si="0"/>
        <v>43472</v>
      </c>
      <c r="J6" s="14">
        <f t="shared" si="0"/>
        <v>43473</v>
      </c>
      <c r="K6" s="14">
        <f t="shared" si="0"/>
        <v>43474</v>
      </c>
      <c r="L6" s="14">
        <f t="shared" si="0"/>
        <v>43475</v>
      </c>
      <c r="M6" s="14">
        <f t="shared" si="0"/>
        <v>43476</v>
      </c>
      <c r="N6" s="14">
        <f t="shared" si="0"/>
        <v>43477</v>
      </c>
      <c r="O6" s="14">
        <f t="shared" si="0"/>
        <v>43478</v>
      </c>
      <c r="P6" s="14">
        <f t="shared" si="0"/>
        <v>43479</v>
      </c>
      <c r="Q6" s="14">
        <f t="shared" si="0"/>
        <v>43480</v>
      </c>
      <c r="R6" s="14">
        <f t="shared" si="0"/>
        <v>43481</v>
      </c>
      <c r="S6" s="14">
        <f t="shared" si="0"/>
        <v>43482</v>
      </c>
      <c r="T6" s="14">
        <f t="shared" si="0"/>
        <v>43483</v>
      </c>
      <c r="U6" s="14">
        <f t="shared" si="0"/>
        <v>43484</v>
      </c>
      <c r="V6" s="14">
        <f t="shared" si="0"/>
        <v>43485</v>
      </c>
      <c r="W6" s="14">
        <f t="shared" si="0"/>
        <v>43486</v>
      </c>
      <c r="X6" s="14">
        <f t="shared" si="0"/>
        <v>43487</v>
      </c>
      <c r="Y6" s="14">
        <f t="shared" si="0"/>
        <v>43488</v>
      </c>
      <c r="Z6" s="14">
        <f t="shared" si="0"/>
        <v>43489</v>
      </c>
      <c r="AA6" s="14">
        <f t="shared" si="0"/>
        <v>43490</v>
      </c>
      <c r="AB6" s="14">
        <f t="shared" si="0"/>
        <v>43491</v>
      </c>
      <c r="AC6" s="14">
        <f t="shared" si="0"/>
        <v>43492</v>
      </c>
      <c r="AD6" s="14">
        <f t="shared" si="0"/>
        <v>43493</v>
      </c>
      <c r="AE6" s="14">
        <f>IF(MONTH(DATE($T$4,MONTH($C$6),COLUMNS($C:AE)))=MATCH($R4,{"January";"February";"March";"April";"May";"June";"July";"August";"September";"October";"November";"December"},0),DATE($T$4,MONTH($C$6),COLUMNS($C:AE)),"")</f>
        <v>43494</v>
      </c>
      <c r="AF6" s="14">
        <f>IF(MONTH(DATE($T$4,MONTH($C$6),COLUMNS($C:AF)))=MATCH($R4,{"January";"February";"March";"April";"May";"June";"July";"August";"September";"October";"November";"December"},0),DATE($T$4,MONTH($C$6),COLUMNS($C:AF)),"")</f>
        <v>43495</v>
      </c>
      <c r="AG6" s="14">
        <f>IF(MONTH(DATE($T$4,MONTH($C$6),COLUMNS($C:AG)))=MATCH($R4,{"January";"February";"March";"April";"May";"June";"July";"August";"September";"October";"November";"December"},0),DATE($T$4,MONTH($C$6),COLUMNS($C:AG)),"")</f>
        <v>43496</v>
      </c>
      <c r="AH6" s="5" t="s">
        <v>7</v>
      </c>
      <c r="AI6" s="5" t="s">
        <v>17</v>
      </c>
      <c r="AJ6" s="5" t="s">
        <v>18</v>
      </c>
      <c r="AK6" s="5" t="s">
        <v>15</v>
      </c>
      <c r="AL6" s="5" t="s">
        <v>16</v>
      </c>
    </row>
    <row r="7" spans="1:39" ht="20.100000000000001" customHeight="1" x14ac:dyDescent="0.25">
      <c r="A7" s="2">
        <v>1</v>
      </c>
      <c r="B7" s="3" t="s">
        <v>0</v>
      </c>
      <c r="C7" s="4" t="s">
        <v>1</v>
      </c>
      <c r="D7" s="4" t="s">
        <v>4</v>
      </c>
      <c r="E7" s="4" t="s">
        <v>2</v>
      </c>
      <c r="F7" s="4" t="s">
        <v>2</v>
      </c>
      <c r="G7" s="4" t="s">
        <v>6</v>
      </c>
      <c r="H7" s="4" t="s">
        <v>6</v>
      </c>
      <c r="I7" s="4" t="s">
        <v>6</v>
      </c>
      <c r="J7" s="4" t="s">
        <v>6</v>
      </c>
      <c r="K7" s="4" t="s">
        <v>1</v>
      </c>
      <c r="L7" s="4" t="s">
        <v>4</v>
      </c>
      <c r="M7" s="4" t="s">
        <v>2</v>
      </c>
      <c r="N7" s="4" t="s">
        <v>2</v>
      </c>
      <c r="O7" s="4" t="s">
        <v>6</v>
      </c>
      <c r="P7" s="4" t="s">
        <v>6</v>
      </c>
      <c r="Q7" s="4" t="s">
        <v>6</v>
      </c>
      <c r="R7" s="4" t="s">
        <v>6</v>
      </c>
      <c r="S7" s="4" t="s">
        <v>1</v>
      </c>
      <c r="T7" s="4" t="s">
        <v>4</v>
      </c>
      <c r="U7" s="4" t="s">
        <v>2</v>
      </c>
      <c r="V7" s="4" t="s">
        <v>2</v>
      </c>
      <c r="W7" s="4" t="s">
        <v>6</v>
      </c>
      <c r="X7" s="4" t="s">
        <v>6</v>
      </c>
      <c r="Y7" s="4" t="s">
        <v>6</v>
      </c>
      <c r="Z7" s="4" t="s">
        <v>6</v>
      </c>
      <c r="AA7" s="4" t="s">
        <v>1</v>
      </c>
      <c r="AB7" s="4" t="s">
        <v>4</v>
      </c>
      <c r="AC7" s="4" t="s">
        <v>2</v>
      </c>
      <c r="AD7" s="4" t="s">
        <v>2</v>
      </c>
      <c r="AE7" s="4"/>
      <c r="AF7" s="4"/>
      <c r="AG7" s="4"/>
      <c r="AH7" s="5">
        <f>SUMPRODUCT(($C7:$AG7="D")+($C7:$AG7="R")+($C7:$AG7="N"))</f>
        <v>16</v>
      </c>
      <c r="AI7" s="5">
        <f>SUMPRODUCT(($C7:$AG7="D")+($C7:$AG7="R"))</f>
        <v>8</v>
      </c>
      <c r="AJ7" s="5">
        <f>COUNTIF($C7:$AG7,"N")</f>
        <v>8</v>
      </c>
      <c r="AK7" s="1">
        <f>COUNTIF($C7:$AG7,"AL")</f>
        <v>0</v>
      </c>
      <c r="AL7" s="1">
        <f>COUNTIF($C7:$AG7,"SL")</f>
        <v>0</v>
      </c>
    </row>
    <row r="8" spans="1:39" ht="20.100000000000001" customHeight="1" x14ac:dyDescent="0.25">
      <c r="A8" s="2">
        <v>2</v>
      </c>
      <c r="B8" s="3" t="s">
        <v>0</v>
      </c>
      <c r="C8" s="4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5">
        <f t="shared" ref="AH8:AH18" si="2">SUMPRODUCT(($C8:$AG8="D")+($C8:$AG8="R")+($C8:$AG8="N"))</f>
        <v>1</v>
      </c>
      <c r="AI8" s="5">
        <f t="shared" ref="AI8:AI18" si="3">SUMPRODUCT(($C8:$AG8="D")+($C8:$AG8="R"))</f>
        <v>1</v>
      </c>
      <c r="AJ8" s="5">
        <f t="shared" ref="AJ8:AJ18" si="4">COUNTIF($C8:$AG8,"N")</f>
        <v>0</v>
      </c>
      <c r="AK8" s="1">
        <f t="shared" ref="AK8:AK18" si="5">COUNTIF($C8:$AG8,"AL")</f>
        <v>0</v>
      </c>
      <c r="AL8" s="1">
        <f t="shared" ref="AL8:AL18" si="6">COUNTIF($C8:$AG8,"SL")</f>
        <v>0</v>
      </c>
    </row>
    <row r="9" spans="1:39" ht="20.100000000000001" customHeight="1" x14ac:dyDescent="0.25">
      <c r="A9" s="2">
        <v>3</v>
      </c>
      <c r="B9" s="3" t="s">
        <v>0</v>
      </c>
      <c r="C9" s="4" t="s">
        <v>3</v>
      </c>
      <c r="D9" s="4" t="s">
        <v>3</v>
      </c>
      <c r="E9" s="4" t="s">
        <v>3</v>
      </c>
      <c r="F9" s="4" t="s">
        <v>3</v>
      </c>
      <c r="G9" s="4" t="s">
        <v>3</v>
      </c>
      <c r="H9" s="4" t="s">
        <v>3</v>
      </c>
      <c r="I9" s="4" t="s">
        <v>3</v>
      </c>
      <c r="J9" s="4" t="s">
        <v>3</v>
      </c>
      <c r="K9" s="4" t="s">
        <v>3</v>
      </c>
      <c r="L9" s="4" t="s">
        <v>3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4" t="s">
        <v>3</v>
      </c>
      <c r="S9" s="4" t="s">
        <v>3</v>
      </c>
      <c r="T9" s="4" t="s">
        <v>3</v>
      </c>
      <c r="U9" s="4" t="s">
        <v>3</v>
      </c>
      <c r="V9" s="4" t="s">
        <v>3</v>
      </c>
      <c r="W9" s="4" t="s">
        <v>3</v>
      </c>
      <c r="X9" s="4" t="s">
        <v>3</v>
      </c>
      <c r="Y9" s="4" t="s">
        <v>3</v>
      </c>
      <c r="Z9" s="4" t="s">
        <v>3</v>
      </c>
      <c r="AA9" s="4" t="s">
        <v>3</v>
      </c>
      <c r="AB9" s="4" t="s">
        <v>3</v>
      </c>
      <c r="AC9" s="4" t="s">
        <v>3</v>
      </c>
      <c r="AD9" s="4" t="s">
        <v>3</v>
      </c>
      <c r="AE9" s="4"/>
      <c r="AF9" s="4"/>
      <c r="AG9" s="4"/>
      <c r="AH9" s="5">
        <f t="shared" si="2"/>
        <v>0</v>
      </c>
      <c r="AI9" s="5">
        <f t="shared" si="3"/>
        <v>0</v>
      </c>
      <c r="AJ9" s="5">
        <f t="shared" si="4"/>
        <v>0</v>
      </c>
      <c r="AK9" s="1">
        <f t="shared" si="5"/>
        <v>28</v>
      </c>
      <c r="AL9" s="1">
        <f t="shared" si="6"/>
        <v>0</v>
      </c>
    </row>
    <row r="10" spans="1:39" ht="20.100000000000001" customHeight="1" x14ac:dyDescent="0.25">
      <c r="A10" s="2">
        <v>4</v>
      </c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>
        <f t="shared" si="2"/>
        <v>0</v>
      </c>
      <c r="AI10" s="5">
        <f t="shared" si="3"/>
        <v>0</v>
      </c>
      <c r="AJ10" s="5">
        <f t="shared" si="4"/>
        <v>0</v>
      </c>
      <c r="AK10" s="1">
        <f t="shared" si="5"/>
        <v>0</v>
      </c>
      <c r="AL10" s="1">
        <f t="shared" si="6"/>
        <v>0</v>
      </c>
    </row>
    <row r="11" spans="1:39" ht="20.100000000000001" customHeight="1" x14ac:dyDescent="0.25">
      <c r="A11" s="2">
        <v>5</v>
      </c>
      <c r="B11" s="3" t="s">
        <v>0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5">
        <f t="shared" si="2"/>
        <v>0</v>
      </c>
      <c r="AI11" s="5">
        <f t="shared" si="3"/>
        <v>0</v>
      </c>
      <c r="AJ11" s="5">
        <f t="shared" si="4"/>
        <v>0</v>
      </c>
      <c r="AK11" s="1">
        <f t="shared" si="5"/>
        <v>0</v>
      </c>
      <c r="AL11" s="1">
        <f t="shared" si="6"/>
        <v>5</v>
      </c>
    </row>
    <row r="12" spans="1:39" ht="20.100000000000001" customHeight="1" x14ac:dyDescent="0.25">
      <c r="A12" s="2">
        <v>6</v>
      </c>
      <c r="B12" s="3" t="s"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5">
        <f t="shared" si="2"/>
        <v>0</v>
      </c>
      <c r="AI12" s="5">
        <f t="shared" si="3"/>
        <v>0</v>
      </c>
      <c r="AJ12" s="5">
        <f t="shared" si="4"/>
        <v>0</v>
      </c>
      <c r="AK12" s="1">
        <f t="shared" si="5"/>
        <v>0</v>
      </c>
      <c r="AL12" s="1">
        <f t="shared" si="6"/>
        <v>0</v>
      </c>
    </row>
    <row r="13" spans="1:39" ht="20.100000000000001" customHeight="1" x14ac:dyDescent="0.25">
      <c r="A13" s="2">
        <v>7</v>
      </c>
      <c r="B13" s="3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5">
        <f t="shared" si="2"/>
        <v>0</v>
      </c>
      <c r="AI13" s="5">
        <f t="shared" si="3"/>
        <v>0</v>
      </c>
      <c r="AJ13" s="5">
        <f t="shared" si="4"/>
        <v>0</v>
      </c>
      <c r="AK13" s="1">
        <f t="shared" si="5"/>
        <v>0</v>
      </c>
      <c r="AL13" s="1">
        <f t="shared" si="6"/>
        <v>0</v>
      </c>
    </row>
    <row r="14" spans="1:39" ht="20.100000000000001" customHeight="1" x14ac:dyDescent="0.25">
      <c r="A14" s="2">
        <v>8</v>
      </c>
      <c r="B14" s="3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>
        <f t="shared" si="2"/>
        <v>0</v>
      </c>
      <c r="AI14" s="5">
        <f t="shared" si="3"/>
        <v>0</v>
      </c>
      <c r="AJ14" s="5">
        <f t="shared" si="4"/>
        <v>0</v>
      </c>
      <c r="AK14" s="1">
        <f t="shared" si="5"/>
        <v>0</v>
      </c>
      <c r="AL14" s="1">
        <f t="shared" si="6"/>
        <v>0</v>
      </c>
    </row>
    <row r="15" spans="1:39" ht="20.100000000000001" customHeight="1" x14ac:dyDescent="0.25">
      <c r="A15" s="2">
        <v>9</v>
      </c>
      <c r="B15" s="3" t="s"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5">
        <f t="shared" si="2"/>
        <v>0</v>
      </c>
      <c r="AI15" s="5">
        <f t="shared" si="3"/>
        <v>0</v>
      </c>
      <c r="AJ15" s="5">
        <f t="shared" si="4"/>
        <v>0</v>
      </c>
      <c r="AK15" s="1">
        <f t="shared" si="5"/>
        <v>0</v>
      </c>
      <c r="AL15" s="1">
        <f t="shared" si="6"/>
        <v>0</v>
      </c>
    </row>
    <row r="16" spans="1:39" ht="20.100000000000001" customHeight="1" x14ac:dyDescent="0.25">
      <c r="A16" s="2">
        <v>10</v>
      </c>
      <c r="B16" s="3" t="s"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5">
        <f t="shared" si="2"/>
        <v>0</v>
      </c>
      <c r="AI16" s="5">
        <f t="shared" si="3"/>
        <v>0</v>
      </c>
      <c r="AJ16" s="5">
        <f t="shared" si="4"/>
        <v>0</v>
      </c>
      <c r="AK16" s="1">
        <f t="shared" si="5"/>
        <v>0</v>
      </c>
      <c r="AL16" s="1">
        <f t="shared" si="6"/>
        <v>0</v>
      </c>
    </row>
    <row r="17" spans="1:38" ht="20.100000000000001" customHeight="1" x14ac:dyDescent="0.25">
      <c r="A17" s="2">
        <v>11</v>
      </c>
      <c r="B17" s="3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5">
        <f t="shared" si="2"/>
        <v>0</v>
      </c>
      <c r="AI17" s="5">
        <f t="shared" si="3"/>
        <v>0</v>
      </c>
      <c r="AJ17" s="5">
        <f t="shared" si="4"/>
        <v>0</v>
      </c>
      <c r="AK17" s="1">
        <f t="shared" si="5"/>
        <v>0</v>
      </c>
      <c r="AL17" s="1">
        <f t="shared" si="6"/>
        <v>0</v>
      </c>
    </row>
    <row r="18" spans="1:38" ht="20.100000000000001" customHeight="1" x14ac:dyDescent="0.25">
      <c r="A18" s="2">
        <v>12</v>
      </c>
      <c r="B18" s="3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>
        <f t="shared" si="2"/>
        <v>0</v>
      </c>
      <c r="AI18" s="5">
        <f t="shared" si="3"/>
        <v>0</v>
      </c>
      <c r="AJ18" s="5">
        <f t="shared" si="4"/>
        <v>0</v>
      </c>
      <c r="AK18" s="1">
        <f t="shared" si="5"/>
        <v>0</v>
      </c>
      <c r="AL18" s="1">
        <f t="shared" si="6"/>
        <v>0</v>
      </c>
    </row>
    <row r="20" spans="1:38" ht="15" x14ac:dyDescent="0.25">
      <c r="C20" s="9" t="s">
        <v>1</v>
      </c>
      <c r="E20" s="18" t="s">
        <v>9</v>
      </c>
      <c r="F20" s="18"/>
      <c r="G20" s="18"/>
      <c r="H20" s="18"/>
      <c r="I20" s="18"/>
      <c r="J20" s="18"/>
      <c r="K20" s="18"/>
      <c r="N20" t="s">
        <v>24</v>
      </c>
    </row>
    <row r="21" spans="1:38" ht="15" x14ac:dyDescent="0.25">
      <c r="N21" t="s">
        <v>19</v>
      </c>
    </row>
    <row r="22" spans="1:38" ht="15" x14ac:dyDescent="0.25">
      <c r="C22" s="9" t="s">
        <v>4</v>
      </c>
      <c r="E22" s="16" t="s">
        <v>10</v>
      </c>
      <c r="F22" s="16"/>
      <c r="G22" s="16"/>
      <c r="H22" s="16"/>
      <c r="I22" s="16"/>
      <c r="J22" s="16"/>
      <c r="K22" s="16"/>
      <c r="N22" t="s">
        <v>20</v>
      </c>
    </row>
    <row r="23" spans="1:38" ht="15" x14ac:dyDescent="0.25">
      <c r="N23" t="s">
        <v>21</v>
      </c>
    </row>
    <row r="24" spans="1:38" ht="15" x14ac:dyDescent="0.25">
      <c r="C24" s="11" t="s">
        <v>2</v>
      </c>
      <c r="E24" s="16" t="s">
        <v>11</v>
      </c>
      <c r="F24" s="16"/>
      <c r="G24" s="16"/>
      <c r="H24" s="16"/>
      <c r="I24" s="16"/>
      <c r="J24" s="16"/>
      <c r="K24" s="16"/>
      <c r="N24" t="s">
        <v>22</v>
      </c>
    </row>
    <row r="25" spans="1:38" ht="15" x14ac:dyDescent="0.25">
      <c r="N25" t="s">
        <v>23</v>
      </c>
    </row>
    <row r="26" spans="1:38" x14ac:dyDescent="0.25">
      <c r="C26" s="12" t="s">
        <v>6</v>
      </c>
      <c r="E26" s="16" t="s">
        <v>12</v>
      </c>
      <c r="F26" s="16"/>
      <c r="G26" s="16"/>
      <c r="H26" s="16"/>
      <c r="I26" s="16"/>
      <c r="J26" s="16"/>
      <c r="K26" s="16"/>
    </row>
    <row r="28" spans="1:38" x14ac:dyDescent="0.25">
      <c r="C28" s="13" t="s">
        <v>3</v>
      </c>
      <c r="E28" s="16" t="s">
        <v>13</v>
      </c>
      <c r="F28" s="16"/>
      <c r="G28" s="16"/>
      <c r="H28" s="16"/>
      <c r="I28" s="16"/>
      <c r="J28" s="16"/>
      <c r="K28" s="16"/>
    </row>
    <row r="30" spans="1:38" x14ac:dyDescent="0.25">
      <c r="C30" s="13" t="s">
        <v>5</v>
      </c>
      <c r="E30" s="16" t="s">
        <v>14</v>
      </c>
      <c r="F30" s="16"/>
      <c r="G30" s="16"/>
      <c r="H30" s="16"/>
      <c r="I30" s="16"/>
      <c r="J30" s="16"/>
      <c r="K30" s="16"/>
    </row>
  </sheetData>
  <mergeCells count="5">
    <mergeCell ref="M4:Q4"/>
    <mergeCell ref="R4:S4"/>
    <mergeCell ref="T4:U4"/>
    <mergeCell ref="A5:B6"/>
    <mergeCell ref="E20:K20"/>
  </mergeCells>
  <conditionalFormatting sqref="C7:AG18">
    <cfRule type="cellIs" dxfId="5" priority="2" operator="equal">
      <formula>"SL"</formula>
    </cfRule>
    <cfRule type="cellIs" dxfId="4" priority="3" operator="equal">
      <formula>"AL"</formula>
    </cfRule>
    <cfRule type="cellIs" dxfId="3" priority="4" operator="equal">
      <formula>"N"</formula>
    </cfRule>
    <cfRule type="cellIs" dxfId="2" priority="5" operator="equal">
      <formula>"R"</formula>
    </cfRule>
    <cfRule type="cellIs" dxfId="1" priority="6" operator="equal">
      <formula>"D"</formula>
    </cfRule>
  </conditionalFormatting>
  <conditionalFormatting sqref="C5:AG6">
    <cfRule type="expression" dxfId="0" priority="1">
      <formula>WEEKDAY(C5,2)&gt;5</formula>
    </cfRule>
  </conditionalFormatting>
  <dataValidations count="2">
    <dataValidation type="list" allowBlank="1" showInputMessage="1" showErrorMessage="1" sqref="T4:U4">
      <formula1>"2019,2020,2021,2022,2023,2024,2025,2026,2027,2028,2029,2030,2031,2032,2033,2034,2035,2036,2037,2038,2039,2040"</formula1>
    </dataValidation>
    <dataValidation type="list" allowBlank="1" showInputMessage="1" showErrorMessage="1" sqref="R4:S4">
      <formula1>"January,February,March,April,May,June,July,August,September,October,November,December"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2019-01-08T17:26:35Z</dcterms:modified>
</cp:coreProperties>
</file>