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235"/>
  </bookViews>
  <sheets>
    <sheet name="Лист1" sheetId="1" r:id="rId1"/>
  </sheets>
  <calcPr calcId="152511" calcMode="autoNoTable"/>
</workbook>
</file>

<file path=xl/calcChain.xml><?xml version="1.0" encoding="utf-8"?>
<calcChain xmlns="http://schemas.openxmlformats.org/spreadsheetml/2006/main">
  <c r="E13" i="1" l="1"/>
  <c r="H3" i="1" a="1"/>
  <c r="H3" i="1" s="1"/>
  <c r="J3" i="1" s="1"/>
  <c r="F3" i="1" a="1"/>
  <c r="F3" i="1" s="1"/>
  <c r="F4" i="1" s="1" a="1"/>
  <c r="F4" i="1" s="1"/>
  <c r="F12" i="1" a="1"/>
  <c r="H12" i="1" a="1"/>
  <c r="H12" i="1" s="1"/>
  <c r="H13" i="1" a="1"/>
  <c r="H13" i="1" s="1"/>
  <c r="H14" i="1" a="1"/>
  <c r="H14" i="1" s="1"/>
  <c r="H11" i="1" a="1"/>
  <c r="H11" i="1" s="1"/>
  <c r="K3" i="1" l="1"/>
  <c r="H4" i="1" a="1"/>
  <c r="H4" i="1" s="1"/>
  <c r="F5" i="1" a="1"/>
  <c r="F5" i="1" s="1"/>
  <c r="F6" i="1" s="1" a="1"/>
  <c r="F6" i="1" s="1"/>
  <c r="F12" i="1"/>
  <c r="J4" i="1" l="1"/>
  <c r="K4" i="1"/>
  <c r="H5" i="1" a="1"/>
  <c r="H5" i="1" s="1"/>
  <c r="F7" i="1" a="1"/>
  <c r="F7" i="1" s="1"/>
  <c r="J5" i="1" l="1"/>
  <c r="K5" i="1"/>
</calcChain>
</file>

<file path=xl/sharedStrings.xml><?xml version="1.0" encoding="utf-8"?>
<sst xmlns="http://schemas.openxmlformats.org/spreadsheetml/2006/main" count="27" uniqueCount="22">
  <si>
    <t>Участник 1</t>
  </si>
  <si>
    <t>Участник 2</t>
  </si>
  <si>
    <t>Участник 3</t>
  </si>
  <si>
    <t>Участник 4</t>
  </si>
  <si>
    <t>Участник 5</t>
  </si>
  <si>
    <t>Участник 6</t>
  </si>
  <si>
    <t>Место</t>
  </si>
  <si>
    <t>1 место</t>
  </si>
  <si>
    <t>2 место</t>
  </si>
  <si>
    <t>3 место</t>
  </si>
  <si>
    <t>Score</t>
  </si>
  <si>
    <t>Участник 7</t>
  </si>
  <si>
    <t>Участник 8</t>
  </si>
  <si>
    <t>Должно быть</t>
  </si>
  <si>
    <t>Wins</t>
  </si>
  <si>
    <t>Player</t>
  </si>
  <si>
    <t>Места определяются по критерию:</t>
  </si>
  <si>
    <t>3. При спорном количестве очков, выводить надпись о споре между количеством участников, указывая наименования участников</t>
  </si>
  <si>
    <t>спор за 3 место</t>
  </si>
  <si>
    <t>1. Наибольшее количество побед (WINS).</t>
  </si>
  <si>
    <t>2. При спорном количестве побед определяется наибольшее количество очков (Score).</t>
  </si>
  <si>
    <t>ИНДЕКС(C:C;НАИБОЛЬШИЙ(ЕСЛИ(МУМНОЖ(Ч(D$3:D$10*100+E$3:E$10&lt;=ТРАНСП(D$3:D$10*100+E$3:E$10));D$3:D$10^0)=НАИМЕНЬШИЙ(МУМНОЖ(Ч(D$3:D$10*100+E$3:E$10&lt;=ТРАНСП(D$3:D$10*100+E$3:E$10));D$3:D$10^0);СТРОКА(H1)+СУММ(ДЛСТР(H$2:H2)-ДЛСТР(ПОДСТАВИТЬ(H$2:H2;",";))));СТРОКА($3:$10));1))&amp;ЕСЛИОШИБКА(", "&amp;ИНДЕКС(C:C;НАИБОЛЬШИЙ(ЕСЛИ(МУМНОЖ(Ч(D$3:D$10*100+E$3:E$10&lt;=ТРАНСП(D$3:D$10*100+E$3:E$10));D$3:D$10^0)=НАИМЕНЬШИЙ(МУМНОЖ(Ч(D$3:D$10*100+E$3:E$10&lt;=ТРАНСП(D$3:D$10*100+E$3:E$10));D$3:D$10^0);СТРОКА(H1)+СУММ(ДЛСТР(H$2:H2)-ДЛСТР(ПОДСТАВИТЬ(H$2:H2;",";))));СТРОКА($3:$10));2));"")&amp;ЕСЛИОШИБКА(", "&amp;ИНДЕКС(C:C;НАИБОЛЬШИЙ(ЕСЛИ(МУМНОЖ(Ч(D$3:D$10*100+E$3:E$10&lt;=ТРАНСП(D$3:D$10*100+E$3:E$10));D$3:D$10^0)=НАИМЕНЬШИЙ(МУМНОЖ(Ч(D$3:D$10*100+E$3:E$10&lt;=ТРАНСП(D$3:D$10*100+E$3:E$10));D$3:D$10^0);СТРОКА(H1)+СУММ(ДЛСТР(H$2:H2)-ДЛСТР(ПОДСТАВИТЬ(H$2:H2;",";))));СТРОКА($3:$10));3)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</si>
</sst>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 applyProtection="1">
      <alignment vertical="center"/>
      <protection locked="0"/>
    </xf>
    <xf numFmtId="0" fontId="4" fillId="8" borderId="1" xfId="0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zoomScale="175" zoomScaleNormal="175" workbookViewId="0">
      <selection activeCell="K5" sqref="K5"/>
    </sheetView>
  </sheetViews>
  <sheetFormatPr defaultRowHeight="12.75" x14ac:dyDescent="0.25"/>
  <cols>
    <col min="1" max="1" width="15.140625" style="1" bestFit="1" customWidth="1"/>
    <col min="2" max="2" width="2.7109375" style="1" customWidth="1"/>
    <col min="3" max="3" width="12.7109375" style="1" customWidth="1"/>
    <col min="4" max="5" width="9.140625" style="1"/>
    <col min="6" max="6" width="32" style="1" bestFit="1" customWidth="1"/>
    <col min="7" max="7" width="9.140625" style="1"/>
    <col min="8" max="8" width="32" style="1" bestFit="1" customWidth="1"/>
    <col min="9" max="9" width="2.7109375" style="1" customWidth="1"/>
    <col min="10" max="16384" width="9.140625" style="1"/>
  </cols>
  <sheetData>
    <row r="2" spans="1:11" x14ac:dyDescent="0.25">
      <c r="A2" s="15" t="s">
        <v>13</v>
      </c>
      <c r="B2" s="2"/>
      <c r="C2" s="3" t="s">
        <v>15</v>
      </c>
      <c r="D2" s="4" t="s">
        <v>14</v>
      </c>
      <c r="E2" s="4" t="s">
        <v>10</v>
      </c>
      <c r="F2" s="2"/>
      <c r="G2" s="3" t="s">
        <v>6</v>
      </c>
      <c r="H2" s="3" t="s">
        <v>15</v>
      </c>
      <c r="I2" s="2"/>
      <c r="J2" s="4" t="s">
        <v>14</v>
      </c>
      <c r="K2" s="4" t="s">
        <v>10</v>
      </c>
    </row>
    <row r="3" spans="1:11" x14ac:dyDescent="0.25">
      <c r="A3" s="21">
        <v>2</v>
      </c>
      <c r="B3" s="2"/>
      <c r="C3" s="5" t="s">
        <v>0</v>
      </c>
      <c r="D3" s="6">
        <v>3</v>
      </c>
      <c r="E3" s="7">
        <v>23</v>
      </c>
      <c r="F3" s="2" t="str">
        <f t="array" ref="F3">INDEX(C:C,LARGE(IF(MMULT(N(D$3:D$10*100+E$3:E$10&lt;=TRANSPOSE(D$3:D$10*100+E$3:E$10)),D$3:D$10^0)=SMALL(MMULT(N(D$3:D$10*100+E$3:E$10&lt;=TRANSPOSE(D$3:D$10*100+E$3:E$10)),D$3:D$10^0),ROW(F1)+SUM(LEN(F$2:F2)-LEN(SUBSTITUTE(F$2:F2,",",)))),ROW($3:$10)),1))&amp;IFERROR(", "&amp;INDEX(C:C,LARGE(IF(MMULT(N(D$3:D$10*100+E$3:E$10&lt;=TRANSPOSE(D$3:D$10*100+E$3:E$10)),D$3:D$10^0)=SMALL(MMULT(N(D$3:D$10*100+E$3:E$10&lt;=TRANSPOSE(D$3:D$10*100+E$3:E$10)),D$3:D$10^0),ROW(F1)+SUM(LEN(F$2:F2)-LEN(SUBSTITUTE(F$2:F2,",",)))),ROW($3:$10)),2)),"")&amp;IFERROR(", "&amp;INDEX(C:C,LARGE(IF(MMULT(N(D$3:D$10*100+E$3:E$10&lt;=TRANSPOSE(D$3:D$10*100+E$3:E$10)),D$3:D$10^0)=SMALL(MMULT(N(D$3:D$10*100+E$3:E$10&lt;=TRANSPOSE(D$3:D$10*100+E$3:E$10)),D$3:D$10^0),ROW(F1)+SUM(LEN(F$2:F2)-LEN(SUBSTITUTE(F$2:F2,",",)))),ROW($3:$10)),3)),"")</f>
        <v>Участник 7</v>
      </c>
      <c r="G3" s="12" t="s">
        <v>7</v>
      </c>
      <c r="H3" s="17" t="str">
        <f t="array" ref="H3">INDEX(C:C,LARGE(IF(MMULT(N(D$3:D$10*100+E$3:E$10&lt;=TRANSPOSE(D$3:D$10*100+E$3:E$10)),D$3:D$10^0)=SMALL(MMULT(N(D$3:D$10*100+E$3:E$10&lt;=TRANSPOSE(D$3:D$10*100+E$3:E$10)),D$3:D$10^0),ROW(H1)+SUM(LEN(H$2:H2)-LEN(SUBSTITUTE(H$2:H2,",",)))),ROW($3:$10)),1))&amp;IFERROR(", "&amp;INDEX(C:C,LARGE(IF(MMULT(N(D$3:D$10*100+E$3:E$10&lt;=TRANSPOSE(D$3:D$10*100+E$3:E$10)),D$3:D$10^0)=SMALL(MMULT(N(D$3:D$10*100+E$3:E$10&lt;=TRANSPOSE(D$3:D$10*100+E$3:E$10)),D$3:D$10^0),ROW(H1)+SUM(LEN(H$2:H2)-LEN(SUBSTITUTE(H$2:H2,",",)))),ROW($3:$10)),2)),"")&amp;IFERROR(", "&amp;INDEX(C:C,LARGE(IF(MMULT(N(D$3:D$10*100+E$3:E$10&lt;=TRANSPOSE(D$3:D$10*100+E$3:E$10)),D$3:D$10^0)=SMALL(MMULT(N(D$3:D$10*100+E$3:E$10&lt;=TRANSPOSE(D$3:D$10*100+E$3:E$10)),D$3:D$10^0),ROW(H1)+SUM(LEN(H$2:H2)-LEN(SUBSTITUTE(H$2:H2,",",)))),ROW($3:$10)),3)),"")</f>
        <v>Участник 7</v>
      </c>
      <c r="I3" s="2"/>
      <c r="J3" s="8">
        <f>INDEX(D$3:D$10,MATCH(LEFTB(H3,SEARCH(",",H3&amp;",")-1),C$3:C$10,))</f>
        <v>4</v>
      </c>
      <c r="K3" s="9">
        <f>INDEX(E$3:E$10,MATCH(LEFTB(H3,SEARCH(",",H3&amp;",")-1),C$3:C$10,))</f>
        <v>22</v>
      </c>
    </row>
    <row r="4" spans="1:11" x14ac:dyDescent="0.25">
      <c r="A4" s="22" t="s">
        <v>18</v>
      </c>
      <c r="B4" s="2"/>
      <c r="C4" s="5" t="s">
        <v>1</v>
      </c>
      <c r="D4" s="6">
        <v>2</v>
      </c>
      <c r="E4" s="7">
        <v>21</v>
      </c>
      <c r="F4" s="2" t="str">
        <f t="array" ref="F4">INDEX(C:C,LARGE(IF(MMULT(N(D$3:D$10*100+E$3:E$10&lt;=TRANSPOSE(D$3:D$10*100+E$3:E$10)),D$3:D$10^0)=SMALL(MMULT(N(D$3:D$10*100+E$3:E$10&lt;=TRANSPOSE(D$3:D$10*100+E$3:E$10)),D$3:D$10^0),ROW(F2)+SUM(LEN(F$2:F3)-LEN(SUBSTITUTE(F$2:F3,",",)))),ROW($3:$10)),1))&amp;IFERROR(", "&amp;INDEX(C:C,LARGE(IF(MMULT(N(D$3:D$10*100+E$3:E$10&lt;=TRANSPOSE(D$3:D$10*100+E$3:E$10)),D$3:D$10^0)=SMALL(MMULT(N(D$3:D$10*100+E$3:E$10&lt;=TRANSPOSE(D$3:D$10*100+E$3:E$10)),D$3:D$10^0),ROW(F2)+SUM(LEN(F$2:F3)-LEN(SUBSTITUTE(F$2:F3,",",)))),ROW($3:$10)),2)),"")&amp;IFERROR(", "&amp;INDEX(C:C,LARGE(IF(MMULT(N(D$3:D$10*100+E$3:E$10&lt;=TRANSPOSE(D$3:D$10*100+E$3:E$10)),D$3:D$10^0)=SMALL(MMULT(N(D$3:D$10*100+E$3:E$10&lt;=TRANSPOSE(D$3:D$10*100+E$3:E$10)),D$3:D$10^0),ROW(F2)+SUM(LEN(F$2:F3)-LEN(SUBSTITUTE(F$2:F3,",",)))),ROW($3:$10)),3)),"")</f>
        <v>Участник 1</v>
      </c>
      <c r="G4" s="13" t="s">
        <v>8</v>
      </c>
      <c r="H4" s="18" t="str">
        <f t="array" ref="H4">INDEX(C:C,LARGE(IF(MMULT(N(D$3:D$10*100+E$3:E$10&lt;=TRANSPOSE(D$3:D$10*100+E$3:E$10)),D$3:D$10^0)=SMALL(MMULT(N(D$3:D$10*100+E$3:E$10&lt;=TRANSPOSE(D$3:D$10*100+E$3:E$10)),D$3:D$10^0),ROW(H2)+SUM(LEN(H$2:H3)-LEN(SUBSTITUTE(H$2:H3,",",)))),ROW($3:$10)),1))&amp;IFERROR(", "&amp;INDEX(C:C,LARGE(IF(MMULT(N(D$3:D$10*100+E$3:E$10&lt;=TRANSPOSE(D$3:D$10*100+E$3:E$10)),D$3:D$10^0)=SMALL(MMULT(N(D$3:D$10*100+E$3:E$10&lt;=TRANSPOSE(D$3:D$10*100+E$3:E$10)),D$3:D$10^0),ROW(H2)+SUM(LEN(H$2:H3)-LEN(SUBSTITUTE(H$2:H3,",",)))),ROW($3:$10)),2)),"")&amp;IFERROR(", "&amp;INDEX(C:C,LARGE(IF(MMULT(N(D$3:D$10*100+E$3:E$10&lt;=TRANSPOSE(D$3:D$10*100+E$3:E$10)),D$3:D$10^0)=SMALL(MMULT(N(D$3:D$10*100+E$3:E$10&lt;=TRANSPOSE(D$3:D$10*100+E$3:E$10)),D$3:D$10^0),ROW(H2)+SUM(LEN(H$2:H3)-LEN(SUBSTITUTE(H$2:H3,",",)))),ROW($3:$10)),3)),"")</f>
        <v>Участник 1</v>
      </c>
      <c r="I4" s="2"/>
      <c r="J4" s="8">
        <f>INDEX(D$3:D$10,MATCH(LEFTB(H4,SEARCH(",",H4&amp;",")-1),C$3:C$10,))</f>
        <v>3</v>
      </c>
      <c r="K4" s="9">
        <f>INDEX(E$3:E$10,MATCH(LEFTB(H4,SEARCH(",",H4&amp;",")-1),C$3:C$10,))</f>
        <v>23</v>
      </c>
    </row>
    <row r="5" spans="1:11" x14ac:dyDescent="0.25">
      <c r="A5" s="16"/>
      <c r="B5" s="2"/>
      <c r="C5" s="5" t="s">
        <v>2</v>
      </c>
      <c r="D5" s="6">
        <v>2</v>
      </c>
      <c r="E5" s="7">
        <v>19</v>
      </c>
      <c r="F5" s="2" t="str">
        <f t="array" ref="F5">INDEX(C:C,LARGE(IF(MMULT(N(D$3:D$10*100+E$3:E$10&lt;=TRANSPOSE(D$3:D$10*100+E$3:E$10)),D$3:D$10^0)=SMALL(MMULT(N(D$3:D$10*100+E$3:E$10&lt;=TRANSPOSE(D$3:D$10*100+E$3:E$10)),D$3:D$10^0),ROW(F3)+SUM(LEN(F$2:F4)-LEN(SUBSTITUTE(F$2:F4,",",)))),ROW($3:$10)),1))&amp;IFERROR(", "&amp;INDEX(C:C,LARGE(IF(MMULT(N(D$3:D$10*100+E$3:E$10&lt;=TRANSPOSE(D$3:D$10*100+E$3:E$10)),D$3:D$10^0)=SMALL(MMULT(N(D$3:D$10*100+E$3:E$10&lt;=TRANSPOSE(D$3:D$10*100+E$3:E$10)),D$3:D$10^0),ROW(F3)+SUM(LEN(F$2:F4)-LEN(SUBSTITUTE(F$2:F4,",",)))),ROW($3:$10)),2)),"")&amp;IFERROR(", "&amp;INDEX(C:C,LARGE(IF(MMULT(N(D$3:D$10*100+E$3:E$10&lt;=TRANSPOSE(D$3:D$10*100+E$3:E$10)),D$3:D$10^0)=SMALL(MMULT(N(D$3:D$10*100+E$3:E$10&lt;=TRANSPOSE(D$3:D$10*100+E$3:E$10)),D$3:D$10^0),ROW(F3)+SUM(LEN(F$2:F4)-LEN(SUBSTITUTE(F$2:F4,",",)))),ROW($3:$10)),3)),"")</f>
        <v>Участник 8, Участник 4, Участник 2</v>
      </c>
      <c r="G5" s="14" t="s">
        <v>9</v>
      </c>
      <c r="H5" s="19" t="str">
        <f t="array" ref="H5">INDEX(C:C,LARGE(IF(MMULT(N(D$3:D$10*100+E$3:E$10&lt;=TRANSPOSE(D$3:D$10*100+E$3:E$10)),D$3:D$10^0)=SMALL(MMULT(N(D$3:D$10*100+E$3:E$10&lt;=TRANSPOSE(D$3:D$10*100+E$3:E$10)),D$3:D$10^0),ROW(H3)+SUM(LEN(H$2:H4)-LEN(SUBSTITUTE(H$2:H4,",",)))),ROW($3:$10)),1))&amp;IFERROR(", "&amp;INDEX(C:C,LARGE(IF(MMULT(N(D$3:D$10*100+E$3:E$10&lt;=TRANSPOSE(D$3:D$10*100+E$3:E$10)),D$3:D$10^0)=SMALL(MMULT(N(D$3:D$10*100+E$3:E$10&lt;=TRANSPOSE(D$3:D$10*100+E$3:E$10)),D$3:D$10^0),ROW(H3)+SUM(LEN(H$2:H4)-LEN(SUBSTITUTE(H$2:H4,",",)))),ROW($3:$10)),2)),"")&amp;IFERROR(", "&amp;INDEX(C:C,LARGE(IF(MMULT(N(D$3:D$10*100+E$3:E$10&lt;=TRANSPOSE(D$3:D$10*100+E$3:E$10)),D$3:D$10^0)=SMALL(MMULT(N(D$3:D$10*100+E$3:E$10&lt;=TRANSPOSE(D$3:D$10*100+E$3:E$10)),D$3:D$10^0),ROW(H3)+SUM(LEN(H$2:H4)-LEN(SUBSTITUTE(H$2:H4,",",)))),ROW($3:$10)),3)),"")</f>
        <v>Участник 8, Участник 4, Участник 2</v>
      </c>
      <c r="I5" s="2"/>
      <c r="J5" s="8">
        <f>INDEX(D$3:D$10,MATCH(LEFTB(H5,SEARCH(",",H5&amp;",")-1),C$3:C$10,))</f>
        <v>2</v>
      </c>
      <c r="K5" s="9">
        <f>INDEX(E$3:E$10,MATCH(LEFTB(H5,SEARCH(",",H5&amp;",")-1),C$3:C$10,))</f>
        <v>21</v>
      </c>
    </row>
    <row r="6" spans="1:11" x14ac:dyDescent="0.25">
      <c r="A6" s="22" t="s">
        <v>18</v>
      </c>
      <c r="B6" s="2"/>
      <c r="C6" s="5" t="s">
        <v>3</v>
      </c>
      <c r="D6" s="6">
        <v>2</v>
      </c>
      <c r="E6" s="7">
        <v>21</v>
      </c>
      <c r="F6" s="2" t="str">
        <f t="array" ref="F6">INDEX(C:C,LARGE(IF(MMULT(N(D$3:D$10*100+E$3:E$10&lt;=TRANSPOSE(D$3:D$10*100+E$3:E$10)),D$3:D$10^0)=SMALL(MMULT(N(D$3:D$10*100+E$3:E$10&lt;=TRANSPOSE(D$3:D$10*100+E$3:E$10)),D$3:D$10^0),ROW(F4)+SUM(LEN(F$2:F5)-LEN(SUBSTITUTE(F$2:F5,",",)))),ROW($3:$10)),1))&amp;IFERROR(", "&amp;INDEX(C:C,LARGE(IF(MMULT(N(D$3:D$10*100+E$3:E$10&lt;=TRANSPOSE(D$3:D$10*100+E$3:E$10)),D$3:D$10^0)=SMALL(MMULT(N(D$3:D$10*100+E$3:E$10&lt;=TRANSPOSE(D$3:D$10*100+E$3:E$10)),D$3:D$10^0),ROW(F4)+SUM(LEN(F$2:F5)-LEN(SUBSTITUTE(F$2:F5,",",)))),ROW($3:$10)),2)),"")&amp;IFERROR(", "&amp;INDEX(C:C,LARGE(IF(MMULT(N(D$3:D$10*100+E$3:E$10&lt;=TRANSPOSE(D$3:D$10*100+E$3:E$10)),D$3:D$10^0)=SMALL(MMULT(N(D$3:D$10*100+E$3:E$10&lt;=TRANSPOSE(D$3:D$10*100+E$3:E$10)),D$3:D$10^0),ROW(F4)+SUM(LEN(F$2:F5)-LEN(SUBSTITUTE(F$2:F5,",",)))),ROW($3:$10)),3)),"")</f>
        <v>Участник 5, Участник 3</v>
      </c>
      <c r="G6" s="2"/>
      <c r="H6" s="2"/>
      <c r="I6" s="2"/>
      <c r="J6" s="2"/>
      <c r="K6" s="2"/>
    </row>
    <row r="7" spans="1:11" x14ac:dyDescent="0.25">
      <c r="A7" s="16"/>
      <c r="B7" s="2"/>
      <c r="C7" s="5" t="s">
        <v>4</v>
      </c>
      <c r="D7" s="6">
        <v>2</v>
      </c>
      <c r="E7" s="7">
        <v>19</v>
      </c>
      <c r="F7" s="2" t="str">
        <f t="array" ref="F7">INDEX(C:C,LARGE(IF(MMULT(N(D$3:D$10*100+E$3:E$10&lt;=TRANSPOSE(D$3:D$10*100+E$3:E$10)),D$3:D$10^0)=SMALL(MMULT(N(D$3:D$10*100+E$3:E$10&lt;=TRANSPOSE(D$3:D$10*100+E$3:E$10)),D$3:D$10^0),ROW(F5)+SUM(LEN(F$2:F6)-LEN(SUBSTITUTE(F$2:F6,",",)))),ROW($3:$10)),1))&amp;IFERROR(", "&amp;INDEX(C:C,LARGE(IF(MMULT(N(D$3:D$10*100+E$3:E$10&lt;=TRANSPOSE(D$3:D$10*100+E$3:E$10)),D$3:D$10^0)=SMALL(MMULT(N(D$3:D$10*100+E$3:E$10&lt;=TRANSPOSE(D$3:D$10*100+E$3:E$10)),D$3:D$10^0),ROW(F5)+SUM(LEN(F$2:F6)-LEN(SUBSTITUTE(F$2:F6,",",)))),ROW($3:$10)),2)),"")&amp;IFERROR(", "&amp;INDEX(C:C,LARGE(IF(MMULT(N(D$3:D$10*100+E$3:E$10&lt;=TRANSPOSE(D$3:D$10*100+E$3:E$10)),D$3:D$10^0)=SMALL(MMULT(N(D$3:D$10*100+E$3:E$10&lt;=TRANSPOSE(D$3:D$10*100+E$3:E$10)),D$3:D$10^0),ROW(F5)+SUM(LEN(F$2:F6)-LEN(SUBSTITUTE(F$2:F6,",",)))),ROW($3:$10)),3)),"")</f>
        <v>Участник 6</v>
      </c>
      <c r="G7" s="11" t="s">
        <v>16</v>
      </c>
      <c r="H7" s="2"/>
      <c r="I7" s="2"/>
      <c r="J7" s="2"/>
      <c r="K7" s="2"/>
    </row>
    <row r="8" spans="1:11" x14ac:dyDescent="0.25">
      <c r="A8" s="16"/>
      <c r="B8" s="2"/>
      <c r="C8" s="5" t="s">
        <v>5</v>
      </c>
      <c r="D8" s="6">
        <v>1</v>
      </c>
      <c r="E8" s="7">
        <v>16</v>
      </c>
      <c r="F8" s="2"/>
      <c r="G8" s="10" t="s">
        <v>19</v>
      </c>
      <c r="H8" s="2"/>
      <c r="I8" s="2"/>
      <c r="J8" s="2"/>
      <c r="K8" s="2"/>
    </row>
    <row r="9" spans="1:11" x14ac:dyDescent="0.25">
      <c r="A9" s="20">
        <v>1</v>
      </c>
      <c r="B9" s="2"/>
      <c r="C9" s="5" t="s">
        <v>11</v>
      </c>
      <c r="D9" s="6">
        <v>4</v>
      </c>
      <c r="E9" s="7">
        <v>22</v>
      </c>
      <c r="F9" s="2"/>
      <c r="G9" s="10" t="s">
        <v>20</v>
      </c>
      <c r="H9" s="2"/>
      <c r="I9" s="2"/>
      <c r="J9" s="2"/>
      <c r="K9" s="2"/>
    </row>
    <row r="10" spans="1:11" x14ac:dyDescent="0.25">
      <c r="A10" s="22" t="s">
        <v>18</v>
      </c>
      <c r="B10" s="2"/>
      <c r="C10" s="5" t="s">
        <v>12</v>
      </c>
      <c r="D10" s="6">
        <v>2</v>
      </c>
      <c r="E10" s="7">
        <v>21</v>
      </c>
      <c r="F10" s="2"/>
      <c r="G10" s="10" t="s">
        <v>17</v>
      </c>
      <c r="H10" s="2"/>
      <c r="I10" s="2"/>
      <c r="J10" s="2"/>
      <c r="K10" s="2"/>
    </row>
    <row r="11" spans="1:11" x14ac:dyDescent="0.25">
      <c r="H11" s="1" t="str">
        <f t="array" ref="H11">INDEX(C:C,MOD(SMALL(ROW($3:$10)%-D$3:D$10*100-E$3:E$10,ROW(H1)),1)/1%)</f>
        <v>Участник 7</v>
      </c>
    </row>
    <row r="12" spans="1:11" x14ac:dyDescent="0.25">
      <c r="F12" s="1">
        <f t="array" ref="F12">SUM(LEN(F$2:F3)-LEN(SUBSTITUTE(F$2:F3,",",)))</f>
        <v>0</v>
      </c>
      <c r="H12" s="1" t="str">
        <f t="array" ref="H12">INDEX(C:C,MOD(SMALL(ROW($3:$10)%-D$3:D$10*100-E$3:E$10,ROW(H2)),1)/1%)</f>
        <v>Участник 1</v>
      </c>
    </row>
    <row r="13" spans="1:11" x14ac:dyDescent="0.25">
      <c r="E13" s="1">
        <f>LEN(F13)</f>
        <v>852</v>
      </c>
      <c r="F13" s="1" t="s">
        <v>21</v>
      </c>
      <c r="H13" s="1" t="str">
        <f t="array" ref="H13">INDEX(C:C,MOD(SMALL(ROW($3:$10)%-D$3:D$10*100-E$3:E$10,ROW(H3)),1)/1%)</f>
        <v>Участник 2</v>
      </c>
    </row>
    <row r="14" spans="1:11" x14ac:dyDescent="0.25">
      <c r="H14" s="1" t="str">
        <f t="array" ref="H14">INDEX(C:C,MOD(SMALL(ROW($3:$10)%-D$3:D$10*100-E$3:E$10,ROW(H4)),1)/1%)</f>
        <v>Участник 4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Sokolov</dc:creator>
  <cp:lastModifiedBy>Белых Сергей Алексеевич</cp:lastModifiedBy>
  <dcterms:created xsi:type="dcterms:W3CDTF">2019-01-13T16:57:43Z</dcterms:created>
  <dcterms:modified xsi:type="dcterms:W3CDTF">2019-01-14T05:29:22Z</dcterms:modified>
</cp:coreProperties>
</file>