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2860" windowHeight="98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2" i="1"/>
  <c r="E3" i="1"/>
  <c r="D2" i="1" l="1"/>
  <c r="D3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<sst xmlns="http://schemas.openxmlformats.org/spreadsheetml/2006/main" count="34" uniqueCount="28">
  <si>
    <t>Марка</t>
  </si>
  <si>
    <t>Кол-во жил осн.</t>
  </si>
  <si>
    <t>Сечение(мм.кв.)жил основых</t>
  </si>
  <si>
    <t>Карат</t>
  </si>
  <si>
    <t>Промэко(МРЦ)</t>
  </si>
  <si>
    <t>СТТ(от 200) от11.01</t>
  </si>
  <si>
    <t>РС(от 600т.р.)</t>
  </si>
  <si>
    <t>ММ</t>
  </si>
  <si>
    <t>НКЗ(от 500т.р.) от 10.01</t>
  </si>
  <si>
    <t>ЭЛКАБ НН от 14.01</t>
  </si>
  <si>
    <t>ПСК от 14.01</t>
  </si>
  <si>
    <t>Квин</t>
  </si>
  <si>
    <t>ДмитровКабель от 2 мил.) от 01.01</t>
  </si>
  <si>
    <t>Металлист</t>
  </si>
  <si>
    <t>Энергокабель</t>
  </si>
  <si>
    <t>УКЦ от 14.01</t>
  </si>
  <si>
    <t>Галла кабель от 15.01</t>
  </si>
  <si>
    <t>Людиново от 14.01</t>
  </si>
  <si>
    <t>Партнер НН от 14.01</t>
  </si>
  <si>
    <t>Электрокабель НН(от 5 мил.) от 10.01</t>
  </si>
  <si>
    <t>Алюр от 17.01</t>
  </si>
  <si>
    <t>НЗСК от 17.01</t>
  </si>
  <si>
    <t>Цветлит от 18.01</t>
  </si>
  <si>
    <t>Эксперт кабель от 18.01</t>
  </si>
  <si>
    <t>СКЗ от 18.01</t>
  </si>
  <si>
    <t>ВВГ-пнг(А)LS</t>
  </si>
  <si>
    <t>ЦЕНА</t>
  </si>
  <si>
    <t>ПОСТАВЩИК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</si>
</sst>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8" fillId="0" borderId="0"/>
    <xf numFmtId="9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4" fontId="2" fillId="2" borderId="5" xfId="0" applyNumberFormat="1" applyFont="1" applyFill="1" applyBorder="1" applyAlignment="1">
      <alignment horizontal="center"/>
    </xf>
    <xf numFmtId="2" fontId="0" fillId="0" borderId="0" xfId="0" applyNumberFormat="1"/>
    <xf numFmtId="2" fontId="0" fillId="0" borderId="8" xfId="0" applyNumberFormat="1" applyBorder="1" applyAlignment="1">
      <alignment horizontal="right"/>
    </xf>
    <xf numFmtId="0" fontId="0" fillId="0" borderId="0" xfId="0"/>
    <xf numFmtId="4" fontId="0" fillId="0" borderId="0" xfId="0" applyNumberFormat="1"/>
    <xf numFmtId="0" fontId="4" fillId="0" borderId="7" xfId="0" applyFont="1" applyBorder="1" applyAlignment="1">
      <alignment horizontal="left"/>
    </xf>
    <xf numFmtId="0" fontId="0" fillId="0" borderId="7" xfId="0" applyBorder="1"/>
    <xf numFmtId="164" fontId="0" fillId="0" borderId="7" xfId="0" applyNumberFormat="1" applyBorder="1"/>
    <xf numFmtId="4" fontId="0" fillId="0" borderId="7" xfId="0" applyNumberFormat="1" applyBorder="1"/>
    <xf numFmtId="0" fontId="4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 wrapText="1"/>
    </xf>
    <xf numFmtId="4" fontId="0" fillId="0" borderId="7" xfId="0" applyNumberFormat="1" applyBorder="1" applyAlignment="1">
      <alignment horizontal="right"/>
    </xf>
    <xf numFmtId="10" fontId="0" fillId="0" borderId="9" xfId="0" applyNumberFormat="1" applyBorder="1" applyAlignment="1">
      <alignment horizontal="right"/>
    </xf>
    <xf numFmtId="9" fontId="0" fillId="0" borderId="8" xfId="0" applyNumberFormat="1" applyBorder="1" applyAlignment="1">
      <alignment horizontal="right"/>
    </xf>
    <xf numFmtId="10" fontId="0" fillId="0" borderId="9" xfId="0" applyNumberFormat="1" applyBorder="1"/>
    <xf numFmtId="9" fontId="0" fillId="0" borderId="8" xfId="0" applyNumberFormat="1" applyBorder="1"/>
    <xf numFmtId="4" fontId="2" fillId="2" borderId="10" xfId="0" applyNumberFormat="1" applyFont="1" applyFill="1" applyBorder="1" applyAlignment="1">
      <alignment horizontal="center"/>
    </xf>
    <xf numFmtId="4" fontId="0" fillId="2" borderId="11" xfId="0" applyNumberFormat="1" applyFill="1" applyBorder="1" applyAlignment="1">
      <alignment horizontal="right"/>
    </xf>
    <xf numFmtId="9" fontId="3" fillId="3" borderId="4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10" fontId="3" fillId="3" borderId="6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0" fontId="3" fillId="3" borderId="6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9" fontId="0" fillId="3" borderId="4" xfId="0" applyNumberFormat="1" applyFill="1" applyBorder="1" applyAlignment="1">
      <alignment horizontal="center"/>
    </xf>
    <xf numFmtId="9" fontId="0" fillId="3" borderId="5" xfId="0" applyNumberFormat="1" applyFill="1" applyBorder="1" applyAlignment="1">
      <alignment horizontal="center"/>
    </xf>
    <xf numFmtId="9" fontId="0" fillId="3" borderId="6" xfId="0" applyNumberForma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9" fontId="3" fillId="3" borderId="4" xfId="0" applyNumberFormat="1" applyFont="1" applyFill="1" applyBorder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9" fillId="0" borderId="0" xfId="7"/>
    <xf numFmtId="4" fontId="9" fillId="2" borderId="11" xfId="7" applyNumberFormat="1" applyFill="1" applyBorder="1" applyAlignment="1">
      <alignment horizontal="right"/>
    </xf>
    <xf numFmtId="4" fontId="3" fillId="3" borderId="5" xfId="0" applyNumberFormat="1" applyFont="1" applyFill="1" applyBorder="1" applyAlignment="1">
      <alignment horizontal="center"/>
    </xf>
    <xf numFmtId="2" fontId="0" fillId="0" borderId="11" xfId="0" applyNumberFormat="1" applyBorder="1" applyAlignment="1">
      <alignment horizontal="right"/>
    </xf>
  </cellXfs>
  <cellStyles count="8">
    <cellStyle name="Гиперссылка" xfId="7" builtinId="8"/>
    <cellStyle name="Обычный" xfId="0" builtinId="0"/>
    <cellStyle name="Обычный 2" xfId="2"/>
    <cellStyle name="Обычный 2 2 3" xfId="5"/>
    <cellStyle name="Обычный 3" xfId="3"/>
    <cellStyle name="Обычный 7" xfId="1"/>
    <cellStyle name="Процентный 2" xfId="4"/>
    <cellStyle name="Финансовый 6" xfId="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6"/>
  <sheetViews>
    <sheetView tabSelected="1" workbookViewId="0">
      <selection activeCell="BQ1" sqref="BQ1:BS1"/>
    </sheetView>
  </sheetViews>
  <sheetFormatPr defaultRowHeight="15" x14ac:dyDescent="0.25"/>
  <cols>
    <col min="1" max="1" width="13.85546875" bestFit="1" customWidth="1"/>
    <col min="2" max="2" width="8.7109375" bestFit="1" customWidth="1"/>
    <col min="3" max="3" width="8.42578125" bestFit="1" customWidth="1"/>
    <col min="4" max="4" width="6" bestFit="1" customWidth="1"/>
    <col min="5" max="5" width="34" style="4" customWidth="1"/>
    <col min="6" max="6" width="5.5703125" style="2" customWidth="1"/>
    <col min="7" max="7" width="5.5703125" style="2" bestFit="1" customWidth="1"/>
    <col min="8" max="8" width="6.140625" bestFit="1" customWidth="1"/>
    <col min="9" max="9" width="3.5703125" bestFit="1" customWidth="1"/>
    <col min="10" max="10" width="5.5703125" style="5" bestFit="1" customWidth="1"/>
    <col min="11" max="11" width="6.140625" bestFit="1" customWidth="1"/>
    <col min="12" max="12" width="3.5703125" bestFit="1" customWidth="1"/>
    <col min="13" max="13" width="5.5703125" style="5" bestFit="1" customWidth="1"/>
    <col min="14" max="14" width="7.140625" bestFit="1" customWidth="1"/>
    <col min="15" max="15" width="3.5703125" bestFit="1" customWidth="1"/>
    <col min="16" max="16" width="5.5703125" style="5" bestFit="1" customWidth="1"/>
    <col min="17" max="17" width="7.140625" bestFit="1" customWidth="1"/>
    <col min="18" max="18" width="4.5703125" bestFit="1" customWidth="1"/>
    <col min="19" max="19" width="5.5703125" style="5" bestFit="1" customWidth="1"/>
    <col min="20" max="20" width="7.140625" bestFit="1" customWidth="1"/>
    <col min="21" max="21" width="3.5703125" bestFit="1" customWidth="1"/>
    <col min="22" max="22" width="5.5703125" style="5" bestFit="1" customWidth="1"/>
    <col min="23" max="23" width="7.140625" bestFit="1" customWidth="1"/>
    <col min="24" max="24" width="4.28515625" bestFit="1" customWidth="1"/>
    <col min="25" max="25" width="5.5703125" style="5" bestFit="1" customWidth="1"/>
    <col min="26" max="26" width="6.140625" bestFit="1" customWidth="1"/>
    <col min="27" max="27" width="3.5703125" bestFit="1" customWidth="1"/>
    <col min="28" max="28" width="5.5703125" style="5" bestFit="1" customWidth="1"/>
    <col min="29" max="29" width="7.140625" bestFit="1" customWidth="1"/>
    <col min="30" max="30" width="4.28515625" bestFit="1" customWidth="1"/>
    <col min="31" max="31" width="5.5703125" style="5" bestFit="1" customWidth="1"/>
    <col min="32" max="32" width="7.140625" bestFit="1" customWidth="1"/>
    <col min="33" max="33" width="4.28515625" bestFit="1" customWidth="1"/>
    <col min="34" max="34" width="5.5703125" style="5" bestFit="1" customWidth="1"/>
    <col min="35" max="35" width="7.140625" bestFit="1" customWidth="1"/>
    <col min="36" max="36" width="4.28515625" bestFit="1" customWidth="1"/>
    <col min="37" max="37" width="5.5703125" style="5" bestFit="1" customWidth="1"/>
    <col min="38" max="38" width="6.140625" bestFit="1" customWidth="1"/>
    <col min="39" max="39" width="4.28515625" bestFit="1" customWidth="1"/>
    <col min="40" max="40" width="5.5703125" style="5" bestFit="1" customWidth="1"/>
    <col min="41" max="41" width="7.140625" bestFit="1" customWidth="1"/>
    <col min="42" max="42" width="5.28515625" bestFit="1" customWidth="1"/>
    <col min="43" max="43" width="5.5703125" style="5" bestFit="1" customWidth="1"/>
    <col min="44" max="44" width="7.140625" bestFit="1" customWidth="1"/>
    <col min="45" max="45" width="4.28515625" bestFit="1" customWidth="1"/>
    <col min="46" max="46" width="5.5703125" style="5" bestFit="1" customWidth="1"/>
    <col min="47" max="47" width="7.140625" bestFit="1" customWidth="1"/>
    <col min="48" max="48" width="4.28515625" bestFit="1" customWidth="1"/>
    <col min="49" max="49" width="5.42578125" style="5" customWidth="1"/>
    <col min="50" max="50" width="7.140625" bestFit="1" customWidth="1"/>
    <col min="51" max="51" width="4.28515625" bestFit="1" customWidth="1"/>
    <col min="52" max="52" width="5.5703125" style="5" bestFit="1" customWidth="1"/>
    <col min="53" max="53" width="7.140625" bestFit="1" customWidth="1"/>
    <col min="54" max="54" width="4.28515625" bestFit="1" customWidth="1"/>
    <col min="55" max="55" width="5.5703125" style="5" bestFit="1" customWidth="1"/>
    <col min="56" max="56" width="7.140625" bestFit="1" customWidth="1"/>
    <col min="57" max="57" width="4.28515625" bestFit="1" customWidth="1"/>
    <col min="58" max="58" width="5.5703125" style="5" bestFit="1" customWidth="1"/>
    <col min="59" max="59" width="7.140625" bestFit="1" customWidth="1"/>
    <col min="60" max="60" width="3.5703125" bestFit="1" customWidth="1"/>
    <col min="61" max="61" width="5.5703125" style="5" bestFit="1" customWidth="1"/>
    <col min="62" max="62" width="6.140625" bestFit="1" customWidth="1"/>
    <col min="63" max="63" width="4.28515625" bestFit="1" customWidth="1"/>
    <col min="64" max="64" width="5.5703125" style="5" bestFit="1" customWidth="1"/>
    <col min="65" max="65" width="7.140625" bestFit="1" customWidth="1"/>
    <col min="66" max="66" width="4.28515625" bestFit="1" customWidth="1"/>
    <col min="67" max="67" width="5.5703125" style="5" bestFit="1" customWidth="1"/>
    <col min="68" max="68" width="7.140625" bestFit="1" customWidth="1"/>
    <col min="69" max="69" width="4.28515625" bestFit="1" customWidth="1"/>
    <col min="70" max="70" width="5.5703125" style="5" bestFit="1" customWidth="1"/>
    <col min="71" max="71" width="6.140625" bestFit="1" customWidth="1"/>
  </cols>
  <sheetData>
    <row r="1" spans="1:71" ht="34.5" customHeight="1" x14ac:dyDescent="0.25">
      <c r="A1" s="10" t="s">
        <v>0</v>
      </c>
      <c r="B1" s="11" t="s">
        <v>1</v>
      </c>
      <c r="C1" s="11" t="s">
        <v>2</v>
      </c>
      <c r="D1" s="17" t="s">
        <v>26</v>
      </c>
      <c r="E1" s="1" t="s">
        <v>27</v>
      </c>
      <c r="F1" s="47"/>
      <c r="G1" s="35" t="s">
        <v>3</v>
      </c>
      <c r="H1" s="36"/>
      <c r="I1" s="37" t="s">
        <v>4</v>
      </c>
      <c r="J1" s="38"/>
      <c r="K1" s="39"/>
      <c r="L1" s="37" t="s">
        <v>5</v>
      </c>
      <c r="M1" s="38"/>
      <c r="N1" s="39"/>
      <c r="O1" s="22" t="s">
        <v>6</v>
      </c>
      <c r="P1" s="23"/>
      <c r="Q1" s="40"/>
      <c r="R1" s="22" t="s">
        <v>7</v>
      </c>
      <c r="S1" s="23"/>
      <c r="T1" s="40"/>
      <c r="U1" s="22" t="s">
        <v>8</v>
      </c>
      <c r="V1" s="23"/>
      <c r="W1" s="40"/>
      <c r="X1" s="22" t="s">
        <v>9</v>
      </c>
      <c r="Y1" s="23"/>
      <c r="Z1" s="40"/>
      <c r="AA1" s="22" t="s">
        <v>10</v>
      </c>
      <c r="AB1" s="23"/>
      <c r="AC1" s="40"/>
      <c r="AD1" s="22" t="s">
        <v>11</v>
      </c>
      <c r="AE1" s="23"/>
      <c r="AF1" s="24"/>
      <c r="AG1" s="28" t="s">
        <v>12</v>
      </c>
      <c r="AH1" s="20"/>
      <c r="AI1" s="41"/>
      <c r="AJ1" s="22" t="s">
        <v>13</v>
      </c>
      <c r="AK1" s="23"/>
      <c r="AL1" s="24"/>
      <c r="AM1" s="22" t="s">
        <v>14</v>
      </c>
      <c r="AN1" s="23"/>
      <c r="AO1" s="24"/>
      <c r="AP1" s="32" t="s">
        <v>15</v>
      </c>
      <c r="AQ1" s="33"/>
      <c r="AR1" s="34"/>
      <c r="AS1" s="42" t="s">
        <v>16</v>
      </c>
      <c r="AT1" s="43"/>
      <c r="AU1" s="44"/>
      <c r="AV1" s="25" t="s">
        <v>17</v>
      </c>
      <c r="AW1" s="26"/>
      <c r="AX1" s="27"/>
      <c r="AY1" s="29" t="s">
        <v>18</v>
      </c>
      <c r="AZ1" s="30"/>
      <c r="BA1" s="31"/>
      <c r="BB1" s="28" t="s">
        <v>19</v>
      </c>
      <c r="BC1" s="20"/>
      <c r="BD1" s="21"/>
      <c r="BE1" s="28" t="s">
        <v>20</v>
      </c>
      <c r="BF1" s="20"/>
      <c r="BG1" s="21"/>
      <c r="BH1" s="28" t="s">
        <v>21</v>
      </c>
      <c r="BI1" s="20"/>
      <c r="BJ1" s="21"/>
      <c r="BK1" s="19" t="s">
        <v>22</v>
      </c>
      <c r="BL1" s="20"/>
      <c r="BM1" s="21"/>
      <c r="BN1" s="19" t="s">
        <v>23</v>
      </c>
      <c r="BO1" s="20"/>
      <c r="BP1" s="21"/>
      <c r="BQ1" s="19" t="s">
        <v>24</v>
      </c>
      <c r="BR1" s="20"/>
      <c r="BS1" s="21"/>
    </row>
    <row r="2" spans="1:71" ht="15.75" x14ac:dyDescent="0.25">
      <c r="A2" s="6" t="s">
        <v>25</v>
      </c>
      <c r="B2" s="7">
        <v>2</v>
      </c>
      <c r="C2" s="8">
        <v>1.5</v>
      </c>
      <c r="D2" s="18">
        <f>MIN(G2,J2,M2,P2,S2,V2,Y2,AB2,AE2,AH2,AK2,AN2,AQ2,AT2,AW2,AZ2,BC2,BF2,BI2,BL2,BO2,BR2)</f>
        <v>17.624500000000001</v>
      </c>
      <c r="E2" s="46" t="str">
        <f ca="1">HYPERLINK(MID(CELL("имяфайла"),SEARCH("[",CELL("имяфайла")),99)&amp;"!R1C"&amp;MATCH(D2,$G2:$BS2,)+5,INDEX($E$1:$BR$1,MATCH(D2,$F2:$BR2,)))</f>
        <v>СКЗ от 18.01</v>
      </c>
      <c r="F2" s="48"/>
      <c r="G2" s="3">
        <v>18.440000000000001</v>
      </c>
      <c r="H2" s="13">
        <v>4.6270816193367148E-2</v>
      </c>
      <c r="I2" s="14">
        <v>0</v>
      </c>
      <c r="J2" s="12">
        <v>18.190000000000001</v>
      </c>
      <c r="K2" s="13">
        <v>3.2086016624585101E-2</v>
      </c>
      <c r="L2" s="14">
        <v>0</v>
      </c>
      <c r="M2" s="12">
        <v>21.34</v>
      </c>
      <c r="N2" s="13">
        <v>0.21081449119123929</v>
      </c>
      <c r="O2" s="14">
        <v>0</v>
      </c>
      <c r="P2" s="12">
        <v>21.3</v>
      </c>
      <c r="Q2" s="13">
        <v>0.20854492326023433</v>
      </c>
      <c r="R2" s="14">
        <v>0.14000000000000001</v>
      </c>
      <c r="S2" s="12">
        <v>21.672000000000001</v>
      </c>
      <c r="T2" s="13">
        <v>0.22965190501858213</v>
      </c>
      <c r="U2" s="14">
        <v>7.0000000000000007E-2</v>
      </c>
      <c r="V2" s="12">
        <v>19.22340659340659</v>
      </c>
      <c r="W2" s="13">
        <v>9.0720678226706486E-2</v>
      </c>
      <c r="X2" s="14">
        <v>-0.05</v>
      </c>
      <c r="Y2" s="12">
        <v>19.221594</v>
      </c>
      <c r="Z2" s="13">
        <v>9.0617833130017811E-2</v>
      </c>
      <c r="AA2" s="14">
        <v>0</v>
      </c>
      <c r="AB2" s="12">
        <v>19.45</v>
      </c>
      <c r="AC2" s="13">
        <v>0.10357740645124669</v>
      </c>
      <c r="AD2" s="14">
        <v>-0.05</v>
      </c>
      <c r="AE2" s="12">
        <v>20.187935913600004</v>
      </c>
      <c r="AF2" s="13">
        <v>0.1454472985673354</v>
      </c>
      <c r="AG2" s="14">
        <v>-0.03</v>
      </c>
      <c r="AH2" s="12">
        <v>21.269674576271186</v>
      </c>
      <c r="AI2" s="13">
        <v>0.20682428303050782</v>
      </c>
      <c r="AJ2" s="14">
        <v>-0.01</v>
      </c>
      <c r="AK2" s="12">
        <v>18.513299999999997</v>
      </c>
      <c r="AL2" s="13">
        <v>5.0429799426933819E-2</v>
      </c>
      <c r="AM2" s="14">
        <v>-0.05</v>
      </c>
      <c r="AN2" s="12">
        <v>20.535656400000001</v>
      </c>
      <c r="AO2" s="13">
        <v>0.16517668018950893</v>
      </c>
      <c r="AP2" s="16">
        <v>-0.1</v>
      </c>
      <c r="AQ2" s="9">
        <v>19.681464000000002</v>
      </c>
      <c r="AR2" s="15">
        <v>0.11671048824080121</v>
      </c>
      <c r="AS2" s="16">
        <v>-0.05</v>
      </c>
      <c r="AT2" s="9">
        <v>19.5825</v>
      </c>
      <c r="AU2" s="15">
        <v>0.11109535022270123</v>
      </c>
      <c r="AV2" s="16">
        <v>-0.05</v>
      </c>
      <c r="AW2" s="9">
        <v>20.867269500000003</v>
      </c>
      <c r="AX2" s="15">
        <v>0.18399214162103905</v>
      </c>
      <c r="AY2" s="14">
        <v>-0.05</v>
      </c>
      <c r="AZ2" s="12">
        <v>19.425000000000001</v>
      </c>
      <c r="BA2" s="15">
        <v>0.10215892649436853</v>
      </c>
      <c r="BB2" s="16">
        <v>-0.04</v>
      </c>
      <c r="BC2" s="9">
        <v>19.687200000000001</v>
      </c>
      <c r="BD2" s="15">
        <v>0.11703594428210717</v>
      </c>
      <c r="BE2" s="16">
        <v>-0.05</v>
      </c>
      <c r="BF2" s="9">
        <v>21.319200000000002</v>
      </c>
      <c r="BG2" s="15">
        <v>0.20963431586711678</v>
      </c>
      <c r="BH2" s="16">
        <v>0</v>
      </c>
      <c r="BI2" s="9">
        <v>18.850000000000001</v>
      </c>
      <c r="BJ2" s="15">
        <v>6.9533887486169732E-2</v>
      </c>
      <c r="BK2" s="16">
        <v>-0.05</v>
      </c>
      <c r="BL2" s="9">
        <v>21.399000000000001</v>
      </c>
      <c r="BM2" s="15">
        <v>0.2141621038894721</v>
      </c>
      <c r="BN2" s="16">
        <v>-0.05</v>
      </c>
      <c r="BO2" s="9">
        <v>20.456551500000003</v>
      </c>
      <c r="BP2" s="15">
        <v>0.16068833158387474</v>
      </c>
      <c r="BQ2" s="16">
        <v>-0.01</v>
      </c>
      <c r="BR2" s="9">
        <v>17.624500000000001</v>
      </c>
      <c r="BS2" s="15">
        <v>0</v>
      </c>
    </row>
    <row r="3" spans="1:71" ht="15.75" x14ac:dyDescent="0.25">
      <c r="A3" s="6" t="s">
        <v>25</v>
      </c>
      <c r="B3" s="7">
        <v>2</v>
      </c>
      <c r="C3" s="8">
        <v>2.5</v>
      </c>
      <c r="D3" s="18">
        <f t="shared" ref="D3:D8" si="0">MIN(G3,J3,M3,P3,S3,V3,Y3,AB3,AE3,AH3,AK3,AN3,AQ3,AT3,AW3,AZ3,BC3,BF3,BI3,BL3,BO3,BR3)</f>
        <v>27.84</v>
      </c>
      <c r="E3" s="46" t="str">
        <f ca="1">HYPERLINK(MID(CELL("имяфайла"),SEARCH("[",CELL("имяфайла")),99)&amp;"!R1C"&amp;MATCH(D3,$G3:$BS3,)+5,INDEX($E$1:$BR$1,MATCH(D3,$F3:$BR3,)))</f>
        <v>Промэко(МРЦ)</v>
      </c>
      <c r="F3" s="48"/>
      <c r="G3" s="3">
        <v>28.5</v>
      </c>
      <c r="H3" s="13">
        <v>2.3706896551724199E-2</v>
      </c>
      <c r="I3" s="14">
        <v>0</v>
      </c>
      <c r="J3" s="12">
        <v>27.84</v>
      </c>
      <c r="K3" s="13">
        <v>0</v>
      </c>
      <c r="L3" s="14">
        <v>0</v>
      </c>
      <c r="M3" s="12">
        <v>32.590000000000003</v>
      </c>
      <c r="N3" s="13">
        <v>0.17061781609195426</v>
      </c>
      <c r="O3" s="14">
        <v>0</v>
      </c>
      <c r="P3" s="12">
        <v>33.29</v>
      </c>
      <c r="Q3" s="13">
        <v>0.19576149425287359</v>
      </c>
      <c r="R3" s="14">
        <v>0.14000000000000001</v>
      </c>
      <c r="S3" s="12">
        <v>34.4602</v>
      </c>
      <c r="T3" s="13">
        <v>0.23779454022988511</v>
      </c>
      <c r="U3" s="14">
        <v>7.0000000000000007E-2</v>
      </c>
      <c r="V3" s="12">
        <v>29.310329670329665</v>
      </c>
      <c r="W3" s="13">
        <v>5.2813565744600055E-2</v>
      </c>
      <c r="X3" s="14">
        <v>-0.05</v>
      </c>
      <c r="Y3" s="12">
        <v>29.426187000000002</v>
      </c>
      <c r="Z3" s="13">
        <v>5.6975107758620691E-2</v>
      </c>
      <c r="AA3" s="14">
        <v>0</v>
      </c>
      <c r="AB3" s="12">
        <v>29.5</v>
      </c>
      <c r="AC3" s="13">
        <v>5.9626436781609282E-2</v>
      </c>
      <c r="AD3" s="14">
        <v>-0.05</v>
      </c>
      <c r="AE3" s="12">
        <v>31.328477893440002</v>
      </c>
      <c r="AF3" s="13">
        <v>0.12530452203448283</v>
      </c>
      <c r="AG3" s="14">
        <v>-0.03</v>
      </c>
      <c r="AH3" s="12">
        <v>31.513810169491524</v>
      </c>
      <c r="AI3" s="13">
        <v>0.13196157218001159</v>
      </c>
      <c r="AJ3" s="14">
        <v>-0.01</v>
      </c>
      <c r="AK3" s="12">
        <v>29.073456</v>
      </c>
      <c r="AL3" s="13">
        <v>4.4305172413793059E-2</v>
      </c>
      <c r="AM3" s="14">
        <v>-0.05</v>
      </c>
      <c r="AN3" s="12">
        <v>31.7609712</v>
      </c>
      <c r="AO3" s="13">
        <v>0.14083948275862079</v>
      </c>
      <c r="AP3" s="16">
        <v>-0.1</v>
      </c>
      <c r="AQ3" s="9">
        <v>28.878352800000002</v>
      </c>
      <c r="AR3" s="15">
        <v>3.7297155172413943E-2</v>
      </c>
      <c r="AS3" s="16">
        <v>-0.05</v>
      </c>
      <c r="AT3" s="9">
        <v>30.533999999999999</v>
      </c>
      <c r="AU3" s="15">
        <v>9.6767241379310365E-2</v>
      </c>
      <c r="AV3" s="16">
        <v>-0.05</v>
      </c>
      <c r="AW3" s="9">
        <v>30.648103500000001</v>
      </c>
      <c r="AX3" s="15">
        <v>0.100865786637931</v>
      </c>
      <c r="AY3" s="14">
        <v>-0.05</v>
      </c>
      <c r="AZ3" s="12">
        <v>28.35</v>
      </c>
      <c r="BA3" s="15">
        <v>1.8318965517241326E-2</v>
      </c>
      <c r="BB3" s="16">
        <v>-0.04</v>
      </c>
      <c r="BC3" s="9">
        <v>29.463200000000001</v>
      </c>
      <c r="BD3" s="15">
        <v>5.8304597701149374E-2</v>
      </c>
      <c r="BE3" s="16">
        <v>-0.05</v>
      </c>
      <c r="BF3" s="9">
        <v>31.878</v>
      </c>
      <c r="BG3" s="15">
        <v>0.14504310344827598</v>
      </c>
      <c r="BH3" s="16">
        <v>0</v>
      </c>
      <c r="BI3" s="9">
        <v>29.54</v>
      </c>
      <c r="BJ3" s="15">
        <v>6.1063218390804641E-2</v>
      </c>
      <c r="BK3" s="16">
        <v>-0.05</v>
      </c>
      <c r="BL3" s="9">
        <v>32.497500000000002</v>
      </c>
      <c r="BM3" s="15">
        <v>0.16729525862068972</v>
      </c>
      <c r="BN3" s="16">
        <v>-0.05</v>
      </c>
      <c r="BO3" s="9">
        <v>31.450229999999998</v>
      </c>
      <c r="BP3" s="15">
        <v>0.12967780172413779</v>
      </c>
      <c r="BQ3" s="16">
        <v>-0.01</v>
      </c>
      <c r="BR3" s="9">
        <v>28.017399999999999</v>
      </c>
      <c r="BS3" s="15">
        <v>6.3721264367815333E-3</v>
      </c>
    </row>
    <row r="4" spans="1:71" ht="15.75" x14ac:dyDescent="0.25">
      <c r="A4" s="6" t="s">
        <v>25</v>
      </c>
      <c r="B4" s="7">
        <v>2</v>
      </c>
      <c r="C4" s="8">
        <v>4</v>
      </c>
      <c r="D4" s="18">
        <f t="shared" si="0"/>
        <v>42.99</v>
      </c>
      <c r="E4" s="46" t="str">
        <f t="shared" ref="E4:E8" ca="1" si="1">HYPERLINK(MID(CELL("имяфайла"),SEARCH("[",CELL("имяфайла")),99)&amp;"!R1C"&amp;MATCH(D4,$G4:$BS4,)+5,INDEX($E$1:$BR$1,MATCH(D4,$F4:$BR4,)))</f>
        <v>Промэко(МРЦ)</v>
      </c>
      <c r="F4" s="48"/>
      <c r="G4" s="3"/>
      <c r="H4" s="13"/>
      <c r="I4" s="14">
        <v>0</v>
      </c>
      <c r="J4" s="12">
        <v>42.99</v>
      </c>
      <c r="K4" s="13">
        <v>0</v>
      </c>
      <c r="L4" s="14">
        <v>0</v>
      </c>
      <c r="M4" s="12">
        <v>51.91</v>
      </c>
      <c r="N4" s="13">
        <v>0.20749011397999517</v>
      </c>
      <c r="O4" s="14"/>
      <c r="P4" s="12"/>
      <c r="Q4" s="13"/>
      <c r="R4" s="14"/>
      <c r="S4" s="12"/>
      <c r="T4" s="13"/>
      <c r="U4" s="14">
        <v>7.0000000000000007E-2</v>
      </c>
      <c r="V4" s="12">
        <v>47.513595505617971</v>
      </c>
      <c r="W4" s="13">
        <v>0.10522436626233933</v>
      </c>
      <c r="X4" s="14">
        <v>-0.05</v>
      </c>
      <c r="Y4" s="12">
        <v>45.756963000000006</v>
      </c>
      <c r="Z4" s="13">
        <v>6.4362944870900218E-2</v>
      </c>
      <c r="AA4" s="14">
        <v>0</v>
      </c>
      <c r="AB4" s="12">
        <v>45.35</v>
      </c>
      <c r="AC4" s="13">
        <v>5.4896487555245344E-2</v>
      </c>
      <c r="AD4" s="14">
        <v>-0.05</v>
      </c>
      <c r="AE4" s="12">
        <v>49.957776086399996</v>
      </c>
      <c r="AF4" s="13">
        <v>0.16207899712491258</v>
      </c>
      <c r="AG4" s="14">
        <v>-0.03</v>
      </c>
      <c r="AH4" s="12">
        <v>48.656501694915256</v>
      </c>
      <c r="AI4" s="13">
        <v>0.13180976261724253</v>
      </c>
      <c r="AJ4" s="14">
        <v>-0.01</v>
      </c>
      <c r="AK4" s="12">
        <v>44.091347999999996</v>
      </c>
      <c r="AL4" s="13">
        <v>2.5618702023726403E-2</v>
      </c>
      <c r="AM4" s="14">
        <v>-0.05</v>
      </c>
      <c r="AN4" s="12">
        <v>52.397100000000002</v>
      </c>
      <c r="AO4" s="13">
        <v>0.2188206559665038</v>
      </c>
      <c r="AP4" s="16">
        <v>-0.1</v>
      </c>
      <c r="AQ4" s="9">
        <v>51.434671200000011</v>
      </c>
      <c r="AR4" s="15">
        <v>0.19643338450802528</v>
      </c>
      <c r="AS4" s="16">
        <v>-0.05</v>
      </c>
      <c r="AT4" s="9">
        <v>49.423500000000004</v>
      </c>
      <c r="AU4" s="15">
        <v>0.14965108164689478</v>
      </c>
      <c r="AV4" s="16">
        <v>-0.05</v>
      </c>
      <c r="AW4" s="9">
        <v>47.545837500000005</v>
      </c>
      <c r="AX4" s="15">
        <v>0.10597435450104675</v>
      </c>
      <c r="AY4" s="14"/>
      <c r="AZ4" s="12"/>
      <c r="BA4" s="15"/>
      <c r="BB4" s="16">
        <v>-0.04</v>
      </c>
      <c r="BC4" s="9">
        <v>45.292000000000002</v>
      </c>
      <c r="BD4" s="15">
        <v>5.3547336589904626E-2</v>
      </c>
      <c r="BE4" s="16">
        <v>-0.05</v>
      </c>
      <c r="BF4" s="9">
        <v>48.144599999999997</v>
      </c>
      <c r="BG4" s="15">
        <v>0.11990230286113035</v>
      </c>
      <c r="BH4" s="16">
        <v>0</v>
      </c>
      <c r="BI4" s="9">
        <v>46.83</v>
      </c>
      <c r="BJ4" s="15">
        <v>8.9323098394975542E-2</v>
      </c>
      <c r="BK4" s="16">
        <v>-0.05</v>
      </c>
      <c r="BL4" s="9">
        <v>50.410499999999999</v>
      </c>
      <c r="BM4" s="15">
        <v>0.1726099092812281</v>
      </c>
      <c r="BN4" s="16">
        <v>-0.05</v>
      </c>
      <c r="BO4" s="9">
        <v>48.725250000000003</v>
      </c>
      <c r="BP4" s="15">
        <v>0.13340893230983952</v>
      </c>
      <c r="BQ4" s="16">
        <v>-0.01</v>
      </c>
      <c r="BR4" s="9">
        <v>43.995600000000003</v>
      </c>
      <c r="BS4" s="15">
        <v>2.3391486392184246E-2</v>
      </c>
    </row>
    <row r="5" spans="1:71" ht="15.75" x14ac:dyDescent="0.25">
      <c r="A5" s="6" t="s">
        <v>25</v>
      </c>
      <c r="B5" s="7">
        <v>2</v>
      </c>
      <c r="C5" s="8">
        <v>6</v>
      </c>
      <c r="D5" s="18">
        <f t="shared" si="0"/>
        <v>61.86</v>
      </c>
      <c r="E5" s="46" t="str">
        <f t="shared" ca="1" si="1"/>
        <v>Промэко(МРЦ)</v>
      </c>
      <c r="F5" s="48"/>
      <c r="G5" s="3"/>
      <c r="H5" s="13"/>
      <c r="I5" s="14">
        <v>0</v>
      </c>
      <c r="J5" s="12">
        <v>61.86</v>
      </c>
      <c r="K5" s="13">
        <v>0</v>
      </c>
      <c r="L5" s="14">
        <v>0</v>
      </c>
      <c r="M5" s="12">
        <v>73.510000000000005</v>
      </c>
      <c r="N5" s="13">
        <v>0.18832848367280963</v>
      </c>
      <c r="O5" s="14"/>
      <c r="P5" s="12"/>
      <c r="Q5" s="13"/>
      <c r="R5" s="14"/>
      <c r="S5" s="12"/>
      <c r="T5" s="13"/>
      <c r="U5" s="14">
        <v>7.0000000000000007E-2</v>
      </c>
      <c r="V5" s="12">
        <v>70.335168539325849</v>
      </c>
      <c r="W5" s="13">
        <v>0.13700563432469859</v>
      </c>
      <c r="X5" s="14"/>
      <c r="Y5" s="12"/>
      <c r="Z5" s="13"/>
      <c r="AA5" s="14">
        <v>0</v>
      </c>
      <c r="AB5" s="12">
        <v>65.2</v>
      </c>
      <c r="AC5" s="13">
        <v>5.3992887164565184E-2</v>
      </c>
      <c r="AD5" s="14">
        <v>-0.05</v>
      </c>
      <c r="AE5" s="12">
        <v>78.244552768729548</v>
      </c>
      <c r="AF5" s="13">
        <v>0.26486506254008324</v>
      </c>
      <c r="AG5" s="14">
        <v>-0.03</v>
      </c>
      <c r="AH5" s="12">
        <v>69.760677966101696</v>
      </c>
      <c r="AI5" s="13">
        <v>0.12771868681056731</v>
      </c>
      <c r="AJ5" s="14">
        <v>-0.01</v>
      </c>
      <c r="AK5" s="12">
        <v>63.603335999999999</v>
      </c>
      <c r="AL5" s="13">
        <v>2.8181959262851608E-2</v>
      </c>
      <c r="AM5" s="14">
        <v>-0.05</v>
      </c>
      <c r="AN5" s="12">
        <v>86.075010000000006</v>
      </c>
      <c r="AO5" s="13">
        <v>0.39144859359844819</v>
      </c>
      <c r="AP5" s="16">
        <v>-0.1</v>
      </c>
      <c r="AQ5" s="9">
        <v>76.677902400000008</v>
      </c>
      <c r="AR5" s="15">
        <v>0.23953932104752673</v>
      </c>
      <c r="AS5" s="16">
        <v>-0.05</v>
      </c>
      <c r="AT5" s="9">
        <v>71.778000000000006</v>
      </c>
      <c r="AU5" s="15">
        <v>0.16032977691561601</v>
      </c>
      <c r="AV5" s="16">
        <v>-0.05</v>
      </c>
      <c r="AW5" s="9">
        <v>74.743462500000007</v>
      </c>
      <c r="AX5" s="15">
        <v>0.20826806498545114</v>
      </c>
      <c r="AY5" s="14"/>
      <c r="AZ5" s="12"/>
      <c r="BA5" s="15"/>
      <c r="BB5" s="16">
        <v>-0.04</v>
      </c>
      <c r="BC5" s="9">
        <v>66.123199999999997</v>
      </c>
      <c r="BD5" s="15">
        <v>6.891690914969284E-2</v>
      </c>
      <c r="BE5" s="16">
        <v>-0.05</v>
      </c>
      <c r="BF5" s="9">
        <v>69.917400000000001</v>
      </c>
      <c r="BG5" s="15">
        <v>0.13025218234723579</v>
      </c>
      <c r="BH5" s="16">
        <v>0</v>
      </c>
      <c r="BI5" s="9">
        <v>67.739999999999995</v>
      </c>
      <c r="BJ5" s="15">
        <v>9.5053346265761229E-2</v>
      </c>
      <c r="BK5" s="16">
        <v>-0.05</v>
      </c>
      <c r="BL5" s="9">
        <v>73.216500000000011</v>
      </c>
      <c r="BM5" s="15">
        <v>0.1835838991270613</v>
      </c>
      <c r="BN5" s="16">
        <v>-0.05</v>
      </c>
      <c r="BO5" s="9">
        <v>73.017041999999989</v>
      </c>
      <c r="BP5" s="15">
        <v>0.1803595538312317</v>
      </c>
      <c r="BQ5" s="16">
        <v>-0.01</v>
      </c>
      <c r="BR5" s="9">
        <v>63.791599999999995</v>
      </c>
      <c r="BS5" s="15">
        <v>3.122534755900408E-2</v>
      </c>
    </row>
    <row r="6" spans="1:71" ht="15.75" x14ac:dyDescent="0.25">
      <c r="A6" s="6" t="s">
        <v>25</v>
      </c>
      <c r="B6" s="7">
        <v>3</v>
      </c>
      <c r="C6" s="8">
        <v>1.5</v>
      </c>
      <c r="D6" s="18">
        <f t="shared" si="0"/>
        <v>26.552900000000001</v>
      </c>
      <c r="E6" s="46" t="str">
        <f t="shared" ca="1" si="1"/>
        <v>СКЗ от 18.01</v>
      </c>
      <c r="F6" s="48"/>
      <c r="G6" s="3">
        <v>27.04</v>
      </c>
      <c r="H6" s="13">
        <v>1.8344512275495273E-2</v>
      </c>
      <c r="I6" s="14">
        <v>0</v>
      </c>
      <c r="J6" s="12">
        <v>26.72</v>
      </c>
      <c r="K6" s="13">
        <v>6.2930979290396483E-3</v>
      </c>
      <c r="L6" s="14">
        <v>0</v>
      </c>
      <c r="M6" s="12">
        <v>31</v>
      </c>
      <c r="N6" s="13">
        <v>0.16748076481288288</v>
      </c>
      <c r="O6" s="14">
        <v>0</v>
      </c>
      <c r="P6" s="12">
        <v>31.3</v>
      </c>
      <c r="Q6" s="13">
        <v>0.17877896576268504</v>
      </c>
      <c r="R6" s="14">
        <v>0.14000000000000001</v>
      </c>
      <c r="S6" s="12">
        <v>31.82</v>
      </c>
      <c r="T6" s="13">
        <v>0.19836251407567529</v>
      </c>
      <c r="U6" s="14">
        <v>7.0000000000000007E-2</v>
      </c>
      <c r="V6" s="12">
        <v>27.981758241758236</v>
      </c>
      <c r="W6" s="13">
        <v>5.381175848055153E-2</v>
      </c>
      <c r="X6" s="14">
        <v>-0.05</v>
      </c>
      <c r="Y6" s="12">
        <v>28.952185500000002</v>
      </c>
      <c r="Z6" s="13">
        <v>9.0358699049821301E-2</v>
      </c>
      <c r="AA6" s="14">
        <v>0</v>
      </c>
      <c r="AB6" s="12">
        <v>28.46</v>
      </c>
      <c r="AC6" s="13">
        <v>7.1822663437891787E-2</v>
      </c>
      <c r="AD6" s="14">
        <v>-0.05</v>
      </c>
      <c r="AE6" s="12">
        <v>29.769840172800006</v>
      </c>
      <c r="AF6" s="13">
        <v>0.12115212171928502</v>
      </c>
      <c r="AG6" s="14">
        <v>-0.03</v>
      </c>
      <c r="AH6" s="12">
        <v>30.909427118644068</v>
      </c>
      <c r="AI6" s="13">
        <v>0.16406972943234321</v>
      </c>
      <c r="AJ6" s="14">
        <v>-0.01</v>
      </c>
      <c r="AK6" s="12">
        <v>27.051839999999999</v>
      </c>
      <c r="AL6" s="13">
        <v>1.8790414606314032E-2</v>
      </c>
      <c r="AM6" s="14">
        <v>-0.05</v>
      </c>
      <c r="AN6" s="12">
        <v>28.979143200000003</v>
      </c>
      <c r="AO6" s="13">
        <v>9.1373944088969594E-2</v>
      </c>
      <c r="AP6" s="16">
        <v>-0.1</v>
      </c>
      <c r="AQ6" s="9">
        <v>31.760203199999999</v>
      </c>
      <c r="AR6" s="15">
        <v>0.19611052653382477</v>
      </c>
      <c r="AS6" s="16">
        <v>-0.05</v>
      </c>
      <c r="AT6" s="9">
        <v>28.833000000000002</v>
      </c>
      <c r="AU6" s="15">
        <v>8.5870093285479232E-2</v>
      </c>
      <c r="AV6" s="16">
        <v>-0.05</v>
      </c>
      <c r="AW6" s="9">
        <v>32.265723000000001</v>
      </c>
      <c r="AX6" s="15">
        <v>0.21514874081550417</v>
      </c>
      <c r="AY6" s="14">
        <v>-0.05</v>
      </c>
      <c r="AZ6" s="12">
        <v>27.3</v>
      </c>
      <c r="BA6" s="15">
        <v>2.8136286431990509E-2</v>
      </c>
      <c r="BB6" s="16">
        <v>-0.04</v>
      </c>
      <c r="BC6" s="9">
        <v>28.620799999999999</v>
      </c>
      <c r="BD6" s="15">
        <v>7.7878499146985858E-2</v>
      </c>
      <c r="BE6" s="16">
        <v>-0.05</v>
      </c>
      <c r="BF6" s="9">
        <v>31.033799999999999</v>
      </c>
      <c r="BG6" s="15">
        <v>0.16875369545322716</v>
      </c>
      <c r="BH6" s="16">
        <v>0</v>
      </c>
      <c r="BI6" s="9">
        <v>27.77</v>
      </c>
      <c r="BJ6" s="15">
        <v>4.5836801253346993E-2</v>
      </c>
      <c r="BK6" s="16">
        <v>-0.05</v>
      </c>
      <c r="BL6" s="9">
        <v>31.290000000000003</v>
      </c>
      <c r="BM6" s="15">
        <v>0.17840235906435842</v>
      </c>
      <c r="BN6" s="16">
        <v>-0.05</v>
      </c>
      <c r="BO6" s="9">
        <v>30.002962499999999</v>
      </c>
      <c r="BP6" s="15">
        <v>0.1299316647145885</v>
      </c>
      <c r="BQ6" s="16">
        <v>-0.01</v>
      </c>
      <c r="BR6" s="9">
        <v>26.552900000000001</v>
      </c>
      <c r="BS6" s="15">
        <v>0</v>
      </c>
    </row>
    <row r="7" spans="1:71" ht="15.75" x14ac:dyDescent="0.25">
      <c r="A7" s="6" t="s">
        <v>25</v>
      </c>
      <c r="B7" s="7">
        <v>3</v>
      </c>
      <c r="C7" s="8">
        <v>2.5</v>
      </c>
      <c r="D7" s="18">
        <f t="shared" si="0"/>
        <v>41.17</v>
      </c>
      <c r="E7" s="46" t="str">
        <f t="shared" ca="1" si="1"/>
        <v>Промэко(МРЦ)</v>
      </c>
      <c r="F7" s="48"/>
      <c r="G7" s="3">
        <v>41.88</v>
      </c>
      <c r="H7" s="13">
        <v>1.724556716055381E-2</v>
      </c>
      <c r="I7" s="14">
        <v>0</v>
      </c>
      <c r="J7" s="12">
        <v>41.17</v>
      </c>
      <c r="K7" s="13">
        <v>0</v>
      </c>
      <c r="L7" s="14">
        <v>0</v>
      </c>
      <c r="M7" s="12">
        <v>47.2</v>
      </c>
      <c r="N7" s="13">
        <v>0.14646587320864701</v>
      </c>
      <c r="O7" s="14">
        <v>0</v>
      </c>
      <c r="P7" s="12">
        <v>49.2</v>
      </c>
      <c r="Q7" s="13">
        <v>0.19504493563274239</v>
      </c>
      <c r="R7" s="14">
        <v>0.14000000000000001</v>
      </c>
      <c r="S7" s="12">
        <v>49.536000000000001</v>
      </c>
      <c r="T7" s="13">
        <v>0.20320621811999029</v>
      </c>
      <c r="U7" s="14">
        <v>7.0000000000000007E-2</v>
      </c>
      <c r="V7" s="12">
        <v>43.229670329670327</v>
      </c>
      <c r="W7" s="13">
        <v>5.0028426759055833E-2</v>
      </c>
      <c r="X7" s="14">
        <v>-0.05</v>
      </c>
      <c r="Y7" s="12">
        <v>44.273218500000006</v>
      </c>
      <c r="Z7" s="13">
        <v>7.5375722613553631E-2</v>
      </c>
      <c r="AA7" s="14">
        <v>0</v>
      </c>
      <c r="AB7" s="12">
        <v>43.5</v>
      </c>
      <c r="AC7" s="13">
        <v>5.6594607724070878E-2</v>
      </c>
      <c r="AD7" s="14">
        <v>-0.05</v>
      </c>
      <c r="AE7" s="12">
        <v>46.4504904864</v>
      </c>
      <c r="AF7" s="13">
        <v>0.12826063848433322</v>
      </c>
      <c r="AG7" s="14">
        <v>-0.03</v>
      </c>
      <c r="AH7" s="12">
        <v>46.189738983050852</v>
      </c>
      <c r="AI7" s="13">
        <v>0.12192710670514573</v>
      </c>
      <c r="AJ7" s="14">
        <v>-0.01</v>
      </c>
      <c r="AK7" s="12">
        <v>42.181235999999998</v>
      </c>
      <c r="AL7" s="13">
        <v>2.4562448384746194E-2</v>
      </c>
      <c r="AM7" s="14">
        <v>-0.05</v>
      </c>
      <c r="AN7" s="12">
        <v>44.794020599999996</v>
      </c>
      <c r="AO7" s="13">
        <v>8.802576147680341E-2</v>
      </c>
      <c r="AP7" s="16"/>
      <c r="AQ7" s="9"/>
      <c r="AR7" s="15"/>
      <c r="AS7" s="16">
        <v>-0.05</v>
      </c>
      <c r="AT7" s="9">
        <v>45.128999999999998</v>
      </c>
      <c r="AU7" s="15">
        <v>9.6162254068496322E-2</v>
      </c>
      <c r="AV7" s="16">
        <v>-0.05</v>
      </c>
      <c r="AW7" s="9">
        <v>46.893556500000003</v>
      </c>
      <c r="AX7" s="15">
        <v>0.13902250425066787</v>
      </c>
      <c r="AY7" s="14">
        <v>-0.05</v>
      </c>
      <c r="AZ7" s="12">
        <v>42.524999999999999</v>
      </c>
      <c r="BA7" s="15">
        <v>3.2912314792324482E-2</v>
      </c>
      <c r="BB7" s="16">
        <v>-0.04</v>
      </c>
      <c r="BC7" s="9">
        <v>43.440800000000003</v>
      </c>
      <c r="BD7" s="15">
        <v>5.5156667476317756E-2</v>
      </c>
      <c r="BE7" s="16">
        <v>-0.05</v>
      </c>
      <c r="BF7" s="9">
        <v>46.960200000000007</v>
      </c>
      <c r="BG7" s="15">
        <v>0.1406412436239981</v>
      </c>
      <c r="BH7" s="16">
        <v>0</v>
      </c>
      <c r="BI7" s="9">
        <v>43.79</v>
      </c>
      <c r="BJ7" s="15">
        <v>6.3638571775564756E-2</v>
      </c>
      <c r="BK7" s="16">
        <v>-0.05</v>
      </c>
      <c r="BL7" s="9">
        <v>47.932499999999997</v>
      </c>
      <c r="BM7" s="15">
        <v>0.16425795482147176</v>
      </c>
      <c r="BN7" s="16">
        <v>-0.05</v>
      </c>
      <c r="BO7" s="9">
        <v>46.448115000000001</v>
      </c>
      <c r="BP7" s="15">
        <v>0.12820293903327662</v>
      </c>
      <c r="BQ7" s="16">
        <v>-0.01</v>
      </c>
      <c r="BR7" s="9">
        <v>41.591799999999999</v>
      </c>
      <c r="BS7" s="15">
        <v>1.0245324265241607E-2</v>
      </c>
    </row>
    <row r="8" spans="1:71" ht="15.75" x14ac:dyDescent="0.25">
      <c r="A8" s="6" t="s">
        <v>25</v>
      </c>
      <c r="B8" s="7">
        <v>3</v>
      </c>
      <c r="C8" s="8">
        <v>4</v>
      </c>
      <c r="D8" s="18">
        <f t="shared" si="0"/>
        <v>63.84</v>
      </c>
      <c r="E8" s="46" t="str">
        <f t="shared" ca="1" si="1"/>
        <v>Промэко(МРЦ)</v>
      </c>
      <c r="F8" s="48"/>
      <c r="G8" s="3">
        <v>63.9</v>
      </c>
      <c r="H8" s="13">
        <v>9.3984962406001848E-4</v>
      </c>
      <c r="I8" s="14">
        <v>0</v>
      </c>
      <c r="J8" s="12">
        <v>63.84</v>
      </c>
      <c r="K8" s="13">
        <v>0</v>
      </c>
      <c r="L8" s="14">
        <v>0</v>
      </c>
      <c r="M8" s="12">
        <v>77.08</v>
      </c>
      <c r="N8" s="13">
        <v>0.20739348370927302</v>
      </c>
      <c r="O8" s="14">
        <v>0</v>
      </c>
      <c r="P8" s="12">
        <v>75.73</v>
      </c>
      <c r="Q8" s="13">
        <v>0.18624686716791983</v>
      </c>
      <c r="R8" s="14">
        <v>0.14000000000000001</v>
      </c>
      <c r="S8" s="12">
        <v>81.674199999999999</v>
      </c>
      <c r="T8" s="13">
        <v>0.27935776942355872</v>
      </c>
      <c r="U8" s="14">
        <v>7.0000000000000007E-2</v>
      </c>
      <c r="V8" s="12">
        <v>70.418764044943813</v>
      </c>
      <c r="W8" s="13">
        <v>0.10305081524034798</v>
      </c>
      <c r="X8" s="14">
        <v>-0.05</v>
      </c>
      <c r="Y8" s="12">
        <v>68.795569500000013</v>
      </c>
      <c r="Z8" s="13">
        <v>7.7624835526316049E-2</v>
      </c>
      <c r="AA8" s="14">
        <v>0</v>
      </c>
      <c r="AB8" s="12">
        <v>67.34</v>
      </c>
      <c r="AC8" s="13">
        <v>5.4824561403508776E-2</v>
      </c>
      <c r="AD8" s="14">
        <v>-0.05</v>
      </c>
      <c r="AE8" s="12">
        <v>74.306755635840005</v>
      </c>
      <c r="AF8" s="13">
        <v>0.16395293915789466</v>
      </c>
      <c r="AG8" s="14">
        <v>-0.03</v>
      </c>
      <c r="AH8" s="12">
        <v>71.475366101694917</v>
      </c>
      <c r="AI8" s="13">
        <v>0.11960159933732628</v>
      </c>
      <c r="AJ8" s="14">
        <v>-0.01</v>
      </c>
      <c r="AK8" s="12">
        <v>65.30134799999999</v>
      </c>
      <c r="AL8" s="13">
        <v>2.2890789473684059E-2</v>
      </c>
      <c r="AM8" s="14">
        <v>-0.05</v>
      </c>
      <c r="AN8" s="12">
        <v>70.885773</v>
      </c>
      <c r="AO8" s="13">
        <v>0.11036611842105248</v>
      </c>
      <c r="AP8" s="16">
        <v>-0.1</v>
      </c>
      <c r="AQ8" s="9">
        <v>65.452860000000001</v>
      </c>
      <c r="AR8" s="15">
        <v>2.5264097744360781E-2</v>
      </c>
      <c r="AS8" s="16">
        <v>-0.05</v>
      </c>
      <c r="AT8" s="9">
        <v>73.447500000000005</v>
      </c>
      <c r="AU8" s="15">
        <v>0.15049342105263164</v>
      </c>
      <c r="AV8" s="16">
        <v>-0.05</v>
      </c>
      <c r="AW8" s="9">
        <v>68.808127500000012</v>
      </c>
      <c r="AX8" s="15">
        <v>7.7821546052631696E-2</v>
      </c>
      <c r="AY8" s="14">
        <v>-0.05</v>
      </c>
      <c r="AZ8" s="12">
        <v>69.3</v>
      </c>
      <c r="BA8" s="15">
        <v>8.5526315789473673E-2</v>
      </c>
      <c r="BB8" s="16">
        <v>-0.04</v>
      </c>
      <c r="BC8" s="9">
        <v>67.371200000000002</v>
      </c>
      <c r="BD8" s="15">
        <v>5.5313283208020092E-2</v>
      </c>
      <c r="BE8" s="16">
        <v>-0.05</v>
      </c>
      <c r="BF8" s="9">
        <v>71.5428</v>
      </c>
      <c r="BG8" s="15">
        <v>0.12065789473684196</v>
      </c>
      <c r="BH8" s="16">
        <v>0</v>
      </c>
      <c r="BI8" s="9">
        <v>69.58</v>
      </c>
      <c r="BJ8" s="15">
        <v>8.9912280701754277E-2</v>
      </c>
      <c r="BK8" s="16">
        <v>-0.05</v>
      </c>
      <c r="BL8" s="9">
        <v>74.844000000000008</v>
      </c>
      <c r="BM8" s="15">
        <v>0.17236842105263173</v>
      </c>
      <c r="BN8" s="16">
        <v>-0.05</v>
      </c>
      <c r="BO8" s="9">
        <v>72.282703500000011</v>
      </c>
      <c r="BP8" s="15">
        <v>0.13224786184210546</v>
      </c>
      <c r="BQ8" s="16">
        <v>-0.01</v>
      </c>
      <c r="BR8" s="9">
        <v>65.508600000000001</v>
      </c>
      <c r="BS8" s="15">
        <v>2.6137218045112709E-2</v>
      </c>
    </row>
    <row r="12" spans="1:71" x14ac:dyDescent="0.25">
      <c r="E12" s="45"/>
    </row>
    <row r="13" spans="1:71" x14ac:dyDescent="0.25">
      <c r="E13" s="45"/>
    </row>
    <row r="16" spans="1:71" x14ac:dyDescent="0.25">
      <c r="E16" s="45"/>
    </row>
  </sheetData>
  <mergeCells count="22">
    <mergeCell ref="U1:W1"/>
    <mergeCell ref="X1:Z1"/>
    <mergeCell ref="AA1:AC1"/>
    <mergeCell ref="AD1:AF1"/>
    <mergeCell ref="BN1:BP1"/>
    <mergeCell ref="AG1:AI1"/>
    <mergeCell ref="AM1:AO1"/>
    <mergeCell ref="BE1:BG1"/>
    <mergeCell ref="BH1:BJ1"/>
    <mergeCell ref="BK1:BM1"/>
    <mergeCell ref="AS1:AU1"/>
    <mergeCell ref="G1:H1"/>
    <mergeCell ref="I1:K1"/>
    <mergeCell ref="L1:N1"/>
    <mergeCell ref="O1:Q1"/>
    <mergeCell ref="R1:T1"/>
    <mergeCell ref="BQ1:BS1"/>
    <mergeCell ref="AJ1:AL1"/>
    <mergeCell ref="AV1:AX1"/>
    <mergeCell ref="BB1:BD1"/>
    <mergeCell ref="AY1:BA1"/>
    <mergeCell ref="AP1:AR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Джемини Электро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rumin</dc:creator>
  <cp:lastModifiedBy>Client</cp:lastModifiedBy>
  <dcterms:created xsi:type="dcterms:W3CDTF">2019-01-23T06:52:51Z</dcterms:created>
  <dcterms:modified xsi:type="dcterms:W3CDTF">2019-01-29T09:55:39Z</dcterms:modified>
</cp:coreProperties>
</file>