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783" activeTab="3"/>
  </bookViews>
  <sheets>
    <sheet name="01" sheetId="38" r:id="rId1"/>
    <sheet name="02" sheetId="72" r:id="rId2"/>
    <sheet name="03" sheetId="73" r:id="rId3"/>
    <sheet name="СВОД_ОСН" sheetId="13" r:id="rId4"/>
  </sheets>
  <definedNames>
    <definedName name="_xlnm._FilterDatabase" localSheetId="0" hidden="1">'01'!#REF!</definedName>
    <definedName name="_xlnm._FilterDatabase" localSheetId="1" hidden="1">'02'!#REF!</definedName>
    <definedName name="_xlnm._FilterDatabase" localSheetId="2" hidden="1">'03'!#REF!</definedName>
    <definedName name="Z_2B22E4B2_4586_4176_BB9C_DB87DBE2042F_.wvu.FilterData" localSheetId="0" hidden="1">'01'!#REF!</definedName>
    <definedName name="Z_2B22E4B2_4586_4176_BB9C_DB87DBE2042F_.wvu.FilterData" localSheetId="1" hidden="1">'02'!#REF!</definedName>
    <definedName name="Z_2B22E4B2_4586_4176_BB9C_DB87DBE2042F_.wvu.FilterData" localSheetId="2" hidden="1">'03'!#REF!</definedName>
  </definedNames>
  <calcPr calcId="152511"/>
  <customWorkbookViews>
    <customWorkbookView name="ЕлСт - Личное представление" guid="{2B22E4B2-4586-4176-BB9C-DB87DBE2042F}" mergeInterval="0" personalView="1" maximized="1" windowWidth="1276" windowHeight="557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3" l="1"/>
  <c r="E7" i="13"/>
  <c r="G7" i="13"/>
  <c r="I7" i="13"/>
  <c r="K7" i="13"/>
  <c r="M7" i="13"/>
  <c r="O7" i="13"/>
  <c r="Q7" i="13"/>
  <c r="E8" i="13"/>
  <c r="G8" i="13"/>
  <c r="I8" i="13"/>
  <c r="K8" i="13"/>
  <c r="M8" i="13"/>
  <c r="O8" i="13"/>
  <c r="Q8" i="13"/>
  <c r="E9" i="13"/>
  <c r="G9" i="13"/>
  <c r="I9" i="13"/>
  <c r="K9" i="13"/>
  <c r="M9" i="13"/>
  <c r="O9" i="13"/>
  <c r="Q9" i="13"/>
  <c r="E10" i="13"/>
  <c r="G10" i="13"/>
  <c r="I10" i="13"/>
  <c r="K10" i="13"/>
  <c r="M10" i="13"/>
  <c r="O10" i="13"/>
  <c r="Q10" i="13"/>
  <c r="E11" i="13"/>
  <c r="G11" i="13"/>
  <c r="I11" i="13"/>
  <c r="K11" i="13"/>
  <c r="M11" i="13"/>
  <c r="O11" i="13"/>
  <c r="Q11" i="13"/>
  <c r="F7" i="13"/>
  <c r="H7" i="13"/>
  <c r="J7" i="13"/>
  <c r="L7" i="13"/>
  <c r="N7" i="13"/>
  <c r="P7" i="13"/>
  <c r="R7" i="13"/>
  <c r="F8" i="13"/>
  <c r="H8" i="13"/>
  <c r="J8" i="13"/>
  <c r="L8" i="13"/>
  <c r="N8" i="13"/>
  <c r="P8" i="13"/>
  <c r="R8" i="13"/>
  <c r="F9" i="13"/>
  <c r="H9" i="13"/>
  <c r="J9" i="13"/>
  <c r="L9" i="13"/>
  <c r="N9" i="13"/>
  <c r="P9" i="13"/>
  <c r="R9" i="13"/>
  <c r="F10" i="13"/>
  <c r="H10" i="13"/>
  <c r="J10" i="13"/>
  <c r="L10" i="13"/>
  <c r="N10" i="13"/>
  <c r="P10" i="13"/>
  <c r="R10" i="13"/>
  <c r="F11" i="13"/>
  <c r="H11" i="13"/>
  <c r="J11" i="13"/>
  <c r="L11" i="13"/>
  <c r="N11" i="13"/>
  <c r="P11" i="13"/>
  <c r="R11" i="13"/>
  <c r="D8" i="13"/>
  <c r="D10" i="13"/>
  <c r="D9" i="13"/>
  <c r="D11" i="13"/>
  <c r="AR11" i="73" l="1"/>
  <c r="AN11" i="73"/>
  <c r="AM11" i="73"/>
  <c r="AL11" i="73"/>
  <c r="AK11" i="73"/>
  <c r="T11" i="73"/>
  <c r="S11" i="73"/>
  <c r="AQ11" i="73" s="1"/>
  <c r="T7" i="38"/>
  <c r="T14" i="38" s="1"/>
  <c r="T8" i="38"/>
  <c r="T9" i="38"/>
  <c r="T10" i="38"/>
  <c r="AM10" i="73"/>
  <c r="AL10" i="73"/>
  <c r="AK10" i="73"/>
  <c r="S10" i="73"/>
  <c r="T10" i="73" s="1"/>
  <c r="AM9" i="73"/>
  <c r="AL9" i="73"/>
  <c r="AK9" i="73"/>
  <c r="S9" i="73"/>
  <c r="AM8" i="73"/>
  <c r="AL8" i="73"/>
  <c r="AK8" i="73"/>
  <c r="S8" i="73"/>
  <c r="AM7" i="73"/>
  <c r="AL7" i="73"/>
  <c r="AK7" i="73"/>
  <c r="S7" i="73"/>
  <c r="S3" i="73"/>
  <c r="Q3" i="73"/>
  <c r="AM10" i="72"/>
  <c r="AL10" i="72"/>
  <c r="AN10" i="72" s="1"/>
  <c r="AK10" i="72"/>
  <c r="S10" i="72"/>
  <c r="AM9" i="72"/>
  <c r="AL9" i="72"/>
  <c r="AN9" i="72" s="1"/>
  <c r="AK9" i="72"/>
  <c r="S9" i="72"/>
  <c r="AM8" i="72"/>
  <c r="AL8" i="72"/>
  <c r="AN8" i="72" s="1"/>
  <c r="AK8" i="72"/>
  <c r="S8" i="72"/>
  <c r="AM7" i="72"/>
  <c r="AL7" i="72"/>
  <c r="AK7" i="72"/>
  <c r="S7" i="72"/>
  <c r="S3" i="72"/>
  <c r="Q3" i="72"/>
  <c r="AO11" i="73" l="1"/>
  <c r="AU11" i="73" s="1"/>
  <c r="AS11" i="73"/>
  <c r="AT11" i="73" s="1"/>
  <c r="AN10" i="73"/>
  <c r="AN8" i="73"/>
  <c r="AN9" i="73"/>
  <c r="AL14" i="73"/>
  <c r="AM14" i="73"/>
  <c r="AL14" i="72"/>
  <c r="AM14" i="72"/>
  <c r="AQ10" i="73"/>
  <c r="S14" i="73"/>
  <c r="T7" i="73"/>
  <c r="AS7" i="73" s="1"/>
  <c r="AN7" i="73"/>
  <c r="T8" i="73"/>
  <c r="AQ8" i="73" s="1"/>
  <c r="T9" i="73"/>
  <c r="AR9" i="73" s="1"/>
  <c r="AR10" i="73"/>
  <c r="AO10" i="73"/>
  <c r="AP10" i="73" s="1"/>
  <c r="AS10" i="73"/>
  <c r="S14" i="72"/>
  <c r="T7" i="72"/>
  <c r="AR7" i="72" s="1"/>
  <c r="AN7" i="72"/>
  <c r="T8" i="72"/>
  <c r="AQ8" i="72" s="1"/>
  <c r="T9" i="72"/>
  <c r="AQ9" i="72" s="1"/>
  <c r="T10" i="72"/>
  <c r="AR10" i="72" s="1"/>
  <c r="S10" i="38"/>
  <c r="AM10" i="38"/>
  <c r="AL10" i="38"/>
  <c r="AK10" i="38"/>
  <c r="AM9" i="38"/>
  <c r="AL9" i="38"/>
  <c r="AK9" i="38"/>
  <c r="S9" i="38"/>
  <c r="AM8" i="38"/>
  <c r="AL8" i="38"/>
  <c r="AK8" i="38"/>
  <c r="S8" i="38"/>
  <c r="AM7" i="38"/>
  <c r="AL7" i="38"/>
  <c r="AK7" i="38"/>
  <c r="S7" i="38"/>
  <c r="S3" i="38"/>
  <c r="Q3" i="38"/>
  <c r="AP11" i="73" l="1"/>
  <c r="AO8" i="73"/>
  <c r="AP8" i="73" s="1"/>
  <c r="AO7" i="72"/>
  <c r="AQ7" i="72"/>
  <c r="AO9" i="72"/>
  <c r="AP9" i="72" s="1"/>
  <c r="AO8" i="72"/>
  <c r="AP8" i="72" s="1"/>
  <c r="AR9" i="72"/>
  <c r="AQ10" i="72"/>
  <c r="AQ14" i="72" s="1"/>
  <c r="AR7" i="73"/>
  <c r="AS9" i="73"/>
  <c r="AO9" i="73"/>
  <c r="AQ9" i="73"/>
  <c r="AO7" i="73"/>
  <c r="AP7" i="73" s="1"/>
  <c r="AU10" i="73"/>
  <c r="AO10" i="72"/>
  <c r="AN14" i="73"/>
  <c r="AT10" i="73"/>
  <c r="AQ7" i="73"/>
  <c r="T14" i="73"/>
  <c r="AS8" i="73"/>
  <c r="AR8" i="73"/>
  <c r="AP7" i="72"/>
  <c r="AN14" i="72"/>
  <c r="AS10" i="72"/>
  <c r="AR8" i="72"/>
  <c r="T14" i="72"/>
  <c r="AS7" i="72"/>
  <c r="AS8" i="72"/>
  <c r="AS9" i="72"/>
  <c r="AO10" i="38"/>
  <c r="AQ10" i="38"/>
  <c r="AN8" i="38"/>
  <c r="AO9" i="38"/>
  <c r="AN7" i="38"/>
  <c r="AL14" i="38"/>
  <c r="AM14" i="38"/>
  <c r="AN9" i="38"/>
  <c r="AR8" i="38"/>
  <c r="AO8" i="38"/>
  <c r="AS8" i="38"/>
  <c r="S14" i="38"/>
  <c r="AR7" i="38"/>
  <c r="AN10" i="38"/>
  <c r="AQ8" i="38"/>
  <c r="AS10" i="38" l="1"/>
  <c r="AR10" i="38"/>
  <c r="AU10" i="38" s="1"/>
  <c r="AO14" i="72"/>
  <c r="AU9" i="72"/>
  <c r="AU10" i="72"/>
  <c r="AP10" i="72"/>
  <c r="AP14" i="72" s="1"/>
  <c r="AS14" i="73"/>
  <c r="AT9" i="73"/>
  <c r="AU9" i="73"/>
  <c r="AP9" i="73"/>
  <c r="AP14" i="73" s="1"/>
  <c r="AO14" i="73"/>
  <c r="AT8" i="73"/>
  <c r="AU8" i="72"/>
  <c r="AR14" i="73"/>
  <c r="AU8" i="73"/>
  <c r="AQ14" i="73"/>
  <c r="AT7" i="73"/>
  <c r="AU7" i="73"/>
  <c r="AS14" i="72"/>
  <c r="AU7" i="72"/>
  <c r="AR14" i="72"/>
  <c r="AT8" i="72"/>
  <c r="AT10" i="72"/>
  <c r="AT9" i="72"/>
  <c r="AT7" i="72"/>
  <c r="AS9" i="38"/>
  <c r="AQ9" i="38"/>
  <c r="AP10" i="38"/>
  <c r="AP8" i="38"/>
  <c r="AO7" i="38"/>
  <c r="AP7" i="38" s="1"/>
  <c r="AP9" i="38"/>
  <c r="AR9" i="38"/>
  <c r="AU8" i="38"/>
  <c r="AT8" i="38"/>
  <c r="AS7" i="38"/>
  <c r="AQ7" i="38"/>
  <c r="AN14" i="38"/>
  <c r="AT10" i="38" l="1"/>
  <c r="AU14" i="72"/>
  <c r="AT14" i="73"/>
  <c r="AT14" i="72"/>
  <c r="AU14" i="73"/>
  <c r="AU9" i="38"/>
  <c r="AT9" i="38"/>
  <c r="AS14" i="38"/>
  <c r="AP14" i="38"/>
  <c r="AO14" i="38"/>
  <c r="AQ14" i="38"/>
  <c r="AT7" i="38"/>
  <c r="AU7" i="38"/>
  <c r="AR14" i="38"/>
  <c r="AU14" i="38" l="1"/>
  <c r="AT14" i="38"/>
  <c r="BM8" i="13" l="1"/>
  <c r="BO8" i="13"/>
  <c r="BQ8" i="13"/>
  <c r="BP8" i="13"/>
  <c r="BN8" i="13"/>
  <c r="BM9" i="13"/>
  <c r="BO9" i="13"/>
  <c r="BQ9" i="13"/>
  <c r="BP9" i="13"/>
  <c r="BN9" i="13"/>
  <c r="BM10" i="13"/>
  <c r="BO10" i="13"/>
  <c r="BQ10" i="13"/>
  <c r="BP10" i="13"/>
  <c r="BN10" i="13"/>
  <c r="BM11" i="13"/>
  <c r="BO11" i="13"/>
  <c r="BQ11" i="13"/>
  <c r="BP11" i="13"/>
  <c r="BN11" i="13"/>
  <c r="BN7" i="13"/>
  <c r="BP7" i="13"/>
  <c r="BQ7" i="13"/>
  <c r="BO7" i="13"/>
  <c r="BM7" i="13"/>
</calcChain>
</file>

<file path=xl/sharedStrings.xml><?xml version="1.0" encoding="utf-8"?>
<sst xmlns="http://schemas.openxmlformats.org/spreadsheetml/2006/main" count="264" uniqueCount="45">
  <si>
    <t>Месяц</t>
  </si>
  <si>
    <t xml:space="preserve"> </t>
  </si>
  <si>
    <t>ФИО</t>
  </si>
  <si>
    <t>к</t>
  </si>
  <si>
    <t>р</t>
  </si>
  <si>
    <t>в</t>
  </si>
  <si>
    <t>р/дн</t>
  </si>
  <si>
    <t>Раб/ час</t>
  </si>
  <si>
    <t>Вых. на р/дни</t>
  </si>
  <si>
    <t>Итого кал. р/дн</t>
  </si>
  <si>
    <t>Итог</t>
  </si>
  <si>
    <t>Период</t>
  </si>
  <si>
    <t>Календ.дни</t>
  </si>
  <si>
    <t>Рабоч.дни</t>
  </si>
  <si>
    <t>С</t>
  </si>
  <si>
    <t>Отпуск</t>
  </si>
  <si>
    <t>Б/лист</t>
  </si>
  <si>
    <t>С/счет</t>
  </si>
  <si>
    <t>Б</t>
  </si>
  <si>
    <t>Раб. кал. дни</t>
  </si>
  <si>
    <t>Отп</t>
  </si>
  <si>
    <t>Ит.н/р дни</t>
  </si>
  <si>
    <t>.</t>
  </si>
  <si>
    <t>Раб. дни</t>
  </si>
  <si>
    <t>С/с</t>
  </si>
  <si>
    <t>Сокр. р/дн</t>
  </si>
  <si>
    <t>Итого  р/дн.</t>
  </si>
  <si>
    <t>С/д</t>
  </si>
  <si>
    <t>Р\д</t>
  </si>
  <si>
    <t>Кал</t>
  </si>
  <si>
    <t>Вр. Усл.</t>
  </si>
  <si>
    <t>1 пол.- НДФЛ</t>
  </si>
  <si>
    <t>час</t>
  </si>
  <si>
    <t>AL</t>
  </si>
  <si>
    <t>AQ</t>
  </si>
  <si>
    <t>AM</t>
  </si>
  <si>
    <t>AS</t>
  </si>
  <si>
    <t>AP</t>
  </si>
  <si>
    <t>О</t>
  </si>
  <si>
    <t>с</t>
  </si>
  <si>
    <t>Иванов</t>
  </si>
  <si>
    <t>Петров</t>
  </si>
  <si>
    <t>Сидоров</t>
  </si>
  <si>
    <t>Николаев</t>
  </si>
  <si>
    <t>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</si>
</sst>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9]mmmm\ yyyy;@"/>
    <numFmt numFmtId="165" formatCode="0;[Red]0"/>
    <numFmt numFmtId="166" formatCode="yyyy"/>
    <numFmt numFmtId="167" formatCode="#0;[Red]@"/>
    <numFmt numFmtId="168" formatCode="[$-419]mmmm;@"/>
    <numFmt numFmtId="169" formatCode="[&gt;0]#;\-"/>
    <numFmt numFmtId="170" formatCode="[Red][&lt;8]General;General"/>
  </numFmts>
  <fonts count="22" x14ac:knownFonts="1">
    <font>
      <sz val="10"/>
      <name val="Arial Cyr"/>
      <charset val="204"/>
    </font>
    <font>
      <sz val="8"/>
      <name val="Arial Cyr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u/>
      <sz val="8"/>
      <name val="Arial Narrow"/>
      <family val="2"/>
      <charset val="204"/>
    </font>
    <font>
      <i/>
      <u/>
      <sz val="8"/>
      <name val="Arial Narrow"/>
      <family val="2"/>
      <charset val="204"/>
    </font>
    <font>
      <b/>
      <sz val="8"/>
      <name val="Arial Narrow"/>
      <family val="2"/>
      <charset val="204"/>
    </font>
    <font>
      <sz val="8"/>
      <color indexed="10"/>
      <name val="Arial Narrow"/>
      <family val="2"/>
      <charset val="204"/>
    </font>
    <font>
      <b/>
      <sz val="8"/>
      <color indexed="10"/>
      <name val="Arial Narrow"/>
      <family val="2"/>
      <charset val="204"/>
    </font>
    <font>
      <sz val="8"/>
      <name val="Arial Cyr"/>
      <charset val="204"/>
    </font>
    <font>
      <sz val="8"/>
      <name val="Arial Narrow"/>
      <family val="2"/>
      <charset val="204"/>
    </font>
    <font>
      <b/>
      <i/>
      <u/>
      <sz val="8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8"/>
      <name val="Arial Narrow"/>
      <family val="2"/>
      <charset val="204"/>
    </font>
    <font>
      <b/>
      <i/>
      <sz val="8"/>
      <name val="Arial Narrow"/>
      <family val="2"/>
      <charset val="204"/>
    </font>
    <font>
      <sz val="8"/>
      <name val="Arial Cyr"/>
      <family val="2"/>
      <charset val="204"/>
    </font>
    <font>
      <i/>
      <sz val="8"/>
      <name val="Arial Narrow"/>
      <family val="2"/>
      <charset val="204"/>
    </font>
    <font>
      <strike/>
      <sz val="8"/>
      <name val="Arial Narrow"/>
      <family val="2"/>
      <charset val="204"/>
    </font>
    <font>
      <sz val="8"/>
      <name val="Arial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5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0" xfId="0" applyFont="1"/>
    <xf numFmtId="166" fontId="5" fillId="0" borderId="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9" fontId="2" fillId="0" borderId="17" xfId="0" applyNumberFormat="1" applyFont="1" applyBorder="1" applyAlignment="1">
      <alignment horizontal="center" vertical="center"/>
    </xf>
    <xf numFmtId="169" fontId="2" fillId="0" borderId="10" xfId="0" applyNumberFormat="1" applyFont="1" applyBorder="1" applyAlignment="1">
      <alignment horizontal="center" vertical="center"/>
    </xf>
    <xf numFmtId="169" fontId="2" fillId="0" borderId="1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/>
    <xf numFmtId="169" fontId="7" fillId="0" borderId="10" xfId="0" applyNumberFormat="1" applyFont="1" applyBorder="1" applyAlignment="1">
      <alignment horizontal="center" vertical="center"/>
    </xf>
    <xf numFmtId="170" fontId="2" fillId="0" borderId="10" xfId="0" applyNumberFormat="1" applyFont="1" applyFill="1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7" fillId="0" borderId="0" xfId="0" applyFont="1" applyBorder="1"/>
    <xf numFmtId="169" fontId="8" fillId="0" borderId="10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0" fontId="7" fillId="0" borderId="57" xfId="0" applyFont="1" applyFill="1" applyBorder="1" applyAlignment="1">
      <alignment vertical="center" wrapText="1"/>
    </xf>
    <xf numFmtId="0" fontId="2" fillId="0" borderId="57" xfId="0" applyNumberFormat="1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 wrapText="1"/>
    </xf>
    <xf numFmtId="0" fontId="2" fillId="0" borderId="41" xfId="0" applyNumberFormat="1" applyFont="1" applyFill="1" applyBorder="1" applyAlignment="1">
      <alignment vertical="center" wrapText="1"/>
    </xf>
    <xf numFmtId="0" fontId="2" fillId="0" borderId="46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7" fillId="0" borderId="47" xfId="0" applyFont="1" applyFill="1" applyBorder="1" applyAlignment="1">
      <alignment vertical="center" wrapText="1"/>
    </xf>
    <xf numFmtId="0" fontId="2" fillId="0" borderId="47" xfId="0" applyNumberFormat="1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8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5" fillId="0" borderId="6" xfId="0" applyNumberFormat="1" applyFont="1" applyFill="1" applyBorder="1" applyAlignment="1">
      <alignment horizontal="center" vertical="center"/>
    </xf>
    <xf numFmtId="166" fontId="4" fillId="0" borderId="45" xfId="0" applyNumberFormat="1" applyFont="1" applyFill="1" applyBorder="1" applyAlignment="1">
      <alignment horizontal="center" vertical="center"/>
    </xf>
    <xf numFmtId="0" fontId="2" fillId="0" borderId="45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166" fontId="4" fillId="0" borderId="40" xfId="0" applyNumberFormat="1" applyFont="1" applyFill="1" applyBorder="1" applyAlignment="1">
      <alignment horizontal="center" vertical="center"/>
    </xf>
    <xf numFmtId="166" fontId="4" fillId="0" borderId="39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" fontId="9" fillId="0" borderId="0" xfId="0" applyNumberFormat="1" applyFont="1" applyFill="1" applyBorder="1" applyAlignment="1">
      <alignment horizontal="center" vertical="center"/>
    </xf>
    <xf numFmtId="1" fontId="15" fillId="0" borderId="27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5" fillId="0" borderId="1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1" fontId="10" fillId="0" borderId="30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1" fontId="10" fillId="0" borderId="29" xfId="0" applyNumberFormat="1" applyFont="1" applyFill="1" applyBorder="1" applyAlignment="1">
      <alignment horizontal="center" vertical="center" wrapText="1"/>
    </xf>
    <xf numFmtId="1" fontId="10" fillId="0" borderId="26" xfId="0" applyNumberFormat="1" applyFont="1" applyFill="1" applyBorder="1" applyAlignment="1">
      <alignment horizontal="center" vertical="center" wrapText="1"/>
    </xf>
    <xf numFmtId="1" fontId="10" fillId="0" borderId="30" xfId="0" applyNumberFormat="1" applyFont="1" applyFill="1" applyBorder="1" applyAlignment="1">
      <alignment horizontal="center" vertical="center" textRotation="90" wrapText="1"/>
    </xf>
    <xf numFmtId="1" fontId="10" fillId="0" borderId="25" xfId="0" applyNumberFormat="1" applyFont="1" applyFill="1" applyBorder="1" applyAlignment="1">
      <alignment horizontal="center" vertical="center" textRotation="90" wrapText="1"/>
    </xf>
    <xf numFmtId="1" fontId="10" fillId="0" borderId="16" xfId="0" applyNumberFormat="1" applyFont="1" applyFill="1" applyBorder="1" applyAlignment="1">
      <alignment horizontal="center" vertical="center" textRotation="90" wrapText="1"/>
    </xf>
    <xf numFmtId="1" fontId="10" fillId="0" borderId="26" xfId="0" applyNumberFormat="1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170" fontId="10" fillId="2" borderId="10" xfId="0" applyNumberFormat="1" applyFont="1" applyFill="1" applyBorder="1" applyAlignment="1">
      <alignment horizontal="center" vertical="center"/>
    </xf>
    <xf numFmtId="170" fontId="10" fillId="0" borderId="10" xfId="0" applyNumberFormat="1" applyFont="1" applyFill="1" applyBorder="1" applyAlignment="1">
      <alignment horizontal="center" vertical="center"/>
    </xf>
    <xf numFmtId="167" fontId="10" fillId="0" borderId="17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169" fontId="10" fillId="0" borderId="15" xfId="0" applyNumberFormat="1" applyFont="1" applyFill="1" applyBorder="1" applyAlignment="1">
      <alignment horizontal="center" vertical="center"/>
    </xf>
    <xf numFmtId="169" fontId="10" fillId="0" borderId="3" xfId="0" applyNumberFormat="1" applyFont="1" applyFill="1" applyBorder="1" applyAlignment="1">
      <alignment horizontal="center" vertical="center"/>
    </xf>
    <xf numFmtId="169" fontId="10" fillId="0" borderId="10" xfId="0" applyNumberFormat="1" applyFont="1" applyFill="1" applyBorder="1" applyAlignment="1">
      <alignment horizontal="center" vertical="center"/>
    </xf>
    <xf numFmtId="169" fontId="10" fillId="0" borderId="34" xfId="0" applyNumberFormat="1" applyFont="1" applyFill="1" applyBorder="1" applyAlignment="1">
      <alignment horizontal="center" vertical="center"/>
    </xf>
    <xf numFmtId="169" fontId="10" fillId="0" borderId="33" xfId="0" applyNumberFormat="1" applyFont="1" applyFill="1" applyBorder="1" applyAlignment="1">
      <alignment horizontal="center" vertical="center"/>
    </xf>
    <xf numFmtId="169" fontId="10" fillId="0" borderId="5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169" fontId="10" fillId="0" borderId="35" xfId="0" applyNumberFormat="1" applyFont="1" applyFill="1" applyBorder="1" applyAlignment="1">
      <alignment horizontal="center" vertical="center"/>
    </xf>
    <xf numFmtId="169" fontId="10" fillId="0" borderId="18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167" fontId="19" fillId="0" borderId="17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170" fontId="10" fillId="2" borderId="9" xfId="0" applyNumberFormat="1" applyFont="1" applyFill="1" applyBorder="1" applyAlignment="1">
      <alignment horizontal="center" vertical="center"/>
    </xf>
    <xf numFmtId="170" fontId="10" fillId="0" borderId="9" xfId="0" applyNumberFormat="1" applyFont="1" applyFill="1" applyBorder="1" applyAlignment="1">
      <alignment horizontal="center" vertical="center"/>
    </xf>
    <xf numFmtId="167" fontId="10" fillId="0" borderId="38" xfId="0" applyNumberFormat="1" applyFont="1" applyFill="1" applyBorder="1" applyAlignment="1">
      <alignment horizontal="center" vertical="center"/>
    </xf>
    <xf numFmtId="3" fontId="10" fillId="0" borderId="41" xfId="0" applyNumberFormat="1" applyFont="1" applyFill="1" applyBorder="1" applyAlignment="1">
      <alignment horizontal="center" vertical="center"/>
    </xf>
    <xf numFmtId="169" fontId="10" fillId="0" borderId="21" xfId="0" applyNumberFormat="1" applyFont="1" applyFill="1" applyBorder="1" applyAlignment="1">
      <alignment horizontal="center" vertical="center"/>
    </xf>
    <xf numFmtId="169" fontId="10" fillId="0" borderId="7" xfId="0" applyNumberFormat="1" applyFont="1" applyFill="1" applyBorder="1" applyAlignment="1">
      <alignment horizontal="center" vertical="center"/>
    </xf>
    <xf numFmtId="169" fontId="10" fillId="0" borderId="9" xfId="0" applyNumberFormat="1" applyFont="1" applyFill="1" applyBorder="1" applyAlignment="1">
      <alignment horizontal="center" vertical="center"/>
    </xf>
    <xf numFmtId="169" fontId="10" fillId="0" borderId="54" xfId="0" applyNumberFormat="1" applyFont="1" applyFill="1" applyBorder="1" applyAlignment="1">
      <alignment horizontal="center" vertical="center"/>
    </xf>
    <xf numFmtId="169" fontId="10" fillId="0" borderId="51" xfId="0" applyNumberFormat="1" applyFont="1" applyFill="1" applyBorder="1" applyAlignment="1">
      <alignment horizontal="center" vertical="center"/>
    </xf>
    <xf numFmtId="169" fontId="10" fillId="0" borderId="13" xfId="0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169" fontId="10" fillId="0" borderId="53" xfId="0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/>
    </xf>
    <xf numFmtId="170" fontId="10" fillId="2" borderId="25" xfId="0" applyNumberFormat="1" applyFont="1" applyFill="1" applyBorder="1" applyAlignment="1">
      <alignment horizontal="center" vertical="center"/>
    </xf>
    <xf numFmtId="170" fontId="10" fillId="0" borderId="25" xfId="0" applyNumberFormat="1" applyFont="1" applyFill="1" applyBorder="1" applyAlignment="1">
      <alignment horizontal="center" vertical="center"/>
    </xf>
    <xf numFmtId="167" fontId="10" fillId="0" borderId="24" xfId="0" applyNumberFormat="1" applyFont="1" applyFill="1" applyBorder="1" applyAlignment="1">
      <alignment horizontal="center" vertical="center"/>
    </xf>
    <xf numFmtId="3" fontId="15" fillId="0" borderId="31" xfId="0" applyNumberFormat="1" applyFont="1" applyFill="1" applyBorder="1" applyAlignment="1">
      <alignment horizontal="center" vertical="center"/>
    </xf>
    <xf numFmtId="169" fontId="15" fillId="0" borderId="26" xfId="0" applyNumberFormat="1" applyFont="1" applyFill="1" applyBorder="1" applyAlignment="1">
      <alignment horizontal="center" vertical="center"/>
    </xf>
    <xf numFmtId="169" fontId="15" fillId="0" borderId="2" xfId="0" applyNumberFormat="1" applyFont="1" applyFill="1" applyBorder="1" applyAlignment="1">
      <alignment horizontal="center" vertical="center"/>
    </xf>
    <xf numFmtId="169" fontId="15" fillId="0" borderId="31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170" fontId="2" fillId="3" borderId="10" xfId="0" applyNumberFormat="1" applyFont="1" applyFill="1" applyBorder="1" applyAlignment="1">
      <alignment horizontal="center" vertical="center"/>
    </xf>
    <xf numFmtId="170" fontId="10" fillId="3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164" fontId="11" fillId="0" borderId="56" xfId="0" applyNumberFormat="1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 vertical="center"/>
    </xf>
    <xf numFmtId="168" fontId="3" fillId="0" borderId="49" xfId="0" applyNumberFormat="1" applyFont="1" applyFill="1" applyBorder="1" applyAlignment="1">
      <alignment horizontal="center" vertical="center"/>
    </xf>
    <xf numFmtId="168" fontId="3" fillId="0" borderId="52" xfId="0" applyNumberFormat="1" applyFont="1" applyFill="1" applyBorder="1" applyAlignment="1">
      <alignment horizontal="center" vertical="center"/>
    </xf>
    <xf numFmtId="168" fontId="3" fillId="0" borderId="37" xfId="0" applyNumberFormat="1" applyFont="1" applyFill="1" applyBorder="1" applyAlignment="1">
      <alignment horizontal="center" vertical="center"/>
    </xf>
    <xf numFmtId="168" fontId="3" fillId="0" borderId="59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8080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8FF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15"/>
  <sheetViews>
    <sheetView showRuler="0" topLeftCell="B1" zoomScale="110" zoomScaleNormal="110" workbookViewId="0">
      <selection activeCell="AL7" sqref="AL7"/>
    </sheetView>
  </sheetViews>
  <sheetFormatPr defaultColWidth="8.7109375" defaultRowHeight="11.25" x14ac:dyDescent="0.2"/>
  <cols>
    <col min="1" max="1" width="1.28515625" style="60" customWidth="1"/>
    <col min="2" max="2" width="2.7109375" style="60" customWidth="1"/>
    <col min="3" max="3" width="11.5703125" style="60" customWidth="1"/>
    <col min="4" max="18" width="2.42578125" style="60" customWidth="1"/>
    <col min="19" max="19" width="3.28515625" style="60" customWidth="1"/>
    <col min="20" max="20" width="6.7109375" style="61" customWidth="1"/>
    <col min="21" max="36" width="2.42578125" style="60" customWidth="1"/>
    <col min="37" max="37" width="5.28515625" style="60" customWidth="1"/>
    <col min="38" max="38" width="3.7109375" style="60" customWidth="1"/>
    <col min="39" max="39" width="3.5703125" style="60" customWidth="1"/>
    <col min="40" max="40" width="4.28515625" style="60" customWidth="1"/>
    <col min="41" max="41" width="4.5703125" style="60" customWidth="1"/>
    <col min="42" max="42" width="5.28515625" style="60" customWidth="1"/>
    <col min="43" max="43" width="3.7109375" style="60" customWidth="1"/>
    <col min="44" max="44" width="2.7109375" style="60" customWidth="1"/>
    <col min="45" max="45" width="3.28515625" style="60" customWidth="1"/>
    <col min="46" max="46" width="3.42578125" style="60" customWidth="1"/>
    <col min="47" max="47" width="4" style="60" customWidth="1"/>
    <col min="48" max="16384" width="8.7109375" style="60"/>
  </cols>
  <sheetData>
    <row r="1" spans="2:47" ht="3.75" customHeight="1" x14ac:dyDescent="0.2"/>
    <row r="2" spans="2:47" ht="8.25" customHeight="1" thickBot="1" x14ac:dyDescent="0.25">
      <c r="M2" s="62" t="s">
        <v>3</v>
      </c>
      <c r="N2" s="63"/>
      <c r="O2" s="63" t="s">
        <v>4</v>
      </c>
      <c r="P2" s="63"/>
      <c r="Q2" s="64" t="s">
        <v>5</v>
      </c>
      <c r="R2" s="65"/>
      <c r="S2" s="64" t="s">
        <v>32</v>
      </c>
      <c r="T2" s="66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2:47" ht="8.25" customHeight="1" x14ac:dyDescent="0.2">
      <c r="C3" s="142" t="s">
        <v>0</v>
      </c>
      <c r="D3" s="144">
        <v>43101</v>
      </c>
      <c r="E3" s="145"/>
      <c r="F3" s="145"/>
      <c r="G3" s="145"/>
      <c r="H3" s="145"/>
      <c r="I3" s="146"/>
      <c r="J3" s="147"/>
      <c r="K3" s="67" t="s">
        <v>1</v>
      </c>
      <c r="L3" s="68" t="s">
        <v>1</v>
      </c>
      <c r="M3" s="69">
        <v>30</v>
      </c>
      <c r="N3" s="70"/>
      <c r="O3" s="70">
        <v>21</v>
      </c>
      <c r="P3" s="71" t="s">
        <v>1</v>
      </c>
      <c r="Q3" s="72">
        <f>M3-O3</f>
        <v>9</v>
      </c>
      <c r="R3" s="65"/>
      <c r="S3" s="72">
        <f>O3*8</f>
        <v>168</v>
      </c>
      <c r="T3" s="66"/>
      <c r="U3" s="65"/>
      <c r="V3" s="76"/>
      <c r="W3" s="65"/>
      <c r="X3" s="65"/>
      <c r="Y3" s="75"/>
      <c r="Z3" s="65"/>
      <c r="AA3" s="76"/>
      <c r="AB3" s="65"/>
      <c r="AC3" s="75"/>
      <c r="AD3" s="65"/>
      <c r="AE3" s="65"/>
      <c r="AF3" s="76"/>
      <c r="AG3" s="65"/>
      <c r="AH3" s="65"/>
      <c r="AI3" s="76"/>
      <c r="AJ3" s="76"/>
      <c r="AK3" s="65"/>
      <c r="AL3" s="65"/>
      <c r="AP3" s="77"/>
      <c r="AR3" s="77"/>
      <c r="AS3" s="77"/>
      <c r="AT3" s="77"/>
    </row>
    <row r="4" spans="2:47" ht="4.5" customHeight="1" thickBot="1" x14ac:dyDescent="0.25">
      <c r="C4" s="143"/>
      <c r="D4" s="148"/>
      <c r="E4" s="148"/>
      <c r="F4" s="148"/>
      <c r="G4" s="148"/>
      <c r="H4" s="148"/>
      <c r="I4" s="149"/>
      <c r="J4" s="150"/>
      <c r="O4" s="60" t="s">
        <v>1</v>
      </c>
      <c r="Y4" s="67" t="s">
        <v>1</v>
      </c>
      <c r="Z4" s="67"/>
      <c r="AE4" s="67"/>
      <c r="AH4" s="60" t="s">
        <v>1</v>
      </c>
      <c r="AI4" s="67"/>
      <c r="AJ4" s="77"/>
      <c r="AK4" s="77"/>
      <c r="AM4" s="77"/>
      <c r="AN4" s="77"/>
      <c r="AO4" s="77"/>
      <c r="AP4" s="77"/>
      <c r="AQ4" s="77"/>
    </row>
    <row r="5" spans="2:47" ht="3.75" customHeight="1" thickBot="1" x14ac:dyDescent="0.25">
      <c r="D5" s="78"/>
      <c r="E5" s="78"/>
      <c r="F5" s="78"/>
      <c r="G5" s="78"/>
      <c r="H5" s="78"/>
      <c r="M5" s="77"/>
      <c r="W5" s="77"/>
      <c r="AC5" s="78"/>
      <c r="AD5" s="77"/>
    </row>
    <row r="6" spans="2:47" s="65" customFormat="1" ht="48" customHeight="1" thickBot="1" x14ac:dyDescent="0.25">
      <c r="B6" s="79"/>
      <c r="C6" s="80" t="s">
        <v>2</v>
      </c>
      <c r="D6" s="81">
        <v>1</v>
      </c>
      <c r="E6" s="80">
        <v>2</v>
      </c>
      <c r="F6" s="80">
        <v>3</v>
      </c>
      <c r="G6" s="80">
        <v>4</v>
      </c>
      <c r="H6" s="80">
        <v>5</v>
      </c>
      <c r="I6" s="80">
        <v>6</v>
      </c>
      <c r="J6" s="81">
        <v>7</v>
      </c>
      <c r="K6" s="81">
        <v>8</v>
      </c>
      <c r="L6" s="80">
        <v>9</v>
      </c>
      <c r="M6" s="80">
        <v>10</v>
      </c>
      <c r="N6" s="80">
        <v>11</v>
      </c>
      <c r="O6" s="80">
        <v>12</v>
      </c>
      <c r="P6" s="80">
        <v>13</v>
      </c>
      <c r="Q6" s="81">
        <v>14</v>
      </c>
      <c r="R6" s="81">
        <v>15</v>
      </c>
      <c r="S6" s="82"/>
      <c r="T6" s="83"/>
      <c r="U6" s="80">
        <v>16</v>
      </c>
      <c r="V6" s="80">
        <v>17</v>
      </c>
      <c r="W6" s="80">
        <v>18</v>
      </c>
      <c r="X6" s="80">
        <v>19</v>
      </c>
      <c r="Y6" s="80">
        <v>20</v>
      </c>
      <c r="Z6" s="81">
        <v>21</v>
      </c>
      <c r="AA6" s="81">
        <v>22</v>
      </c>
      <c r="AB6" s="80">
        <v>23</v>
      </c>
      <c r="AC6" s="80">
        <v>24</v>
      </c>
      <c r="AD6" s="80">
        <v>25</v>
      </c>
      <c r="AE6" s="80">
        <v>26</v>
      </c>
      <c r="AF6" s="80">
        <v>27</v>
      </c>
      <c r="AG6" s="80">
        <v>28</v>
      </c>
      <c r="AH6" s="81">
        <v>29</v>
      </c>
      <c r="AI6" s="81">
        <v>30</v>
      </c>
      <c r="AJ6" s="80"/>
      <c r="AK6" s="84" t="s">
        <v>7</v>
      </c>
      <c r="AL6" s="85" t="s">
        <v>6</v>
      </c>
      <c r="AM6" s="86" t="s">
        <v>25</v>
      </c>
      <c r="AN6" s="87" t="s">
        <v>26</v>
      </c>
      <c r="AO6" s="88" t="s">
        <v>8</v>
      </c>
      <c r="AP6" s="89" t="s">
        <v>9</v>
      </c>
      <c r="AQ6" s="90" t="s">
        <v>15</v>
      </c>
      <c r="AR6" s="91" t="s">
        <v>16</v>
      </c>
      <c r="AS6" s="92" t="s">
        <v>17</v>
      </c>
      <c r="AT6" s="93" t="s">
        <v>21</v>
      </c>
      <c r="AU6" s="89" t="s">
        <v>10</v>
      </c>
    </row>
    <row r="7" spans="2:47" s="65" customFormat="1" ht="12.75" customHeight="1" x14ac:dyDescent="0.2">
      <c r="B7" s="95">
        <v>1</v>
      </c>
      <c r="C7" s="139" t="s">
        <v>40</v>
      </c>
      <c r="D7" s="96" t="s">
        <v>22</v>
      </c>
      <c r="E7" s="97">
        <v>8</v>
      </c>
      <c r="F7" s="97">
        <v>8</v>
      </c>
      <c r="G7" s="97">
        <v>8</v>
      </c>
      <c r="H7" s="97">
        <v>8</v>
      </c>
      <c r="I7" s="97">
        <v>8</v>
      </c>
      <c r="J7" s="96" t="s">
        <v>22</v>
      </c>
      <c r="K7" s="96" t="s">
        <v>22</v>
      </c>
      <c r="L7" s="97">
        <v>8</v>
      </c>
      <c r="M7" s="97">
        <v>8</v>
      </c>
      <c r="N7" s="97">
        <v>8</v>
      </c>
      <c r="O7" s="97">
        <v>8</v>
      </c>
      <c r="P7" s="97">
        <v>8</v>
      </c>
      <c r="Q7" s="96" t="s">
        <v>22</v>
      </c>
      <c r="R7" s="96" t="s">
        <v>22</v>
      </c>
      <c r="S7" s="98">
        <f t="shared" ref="S7:S9" si="0">(SUM(D7:R7))/8</f>
        <v>10</v>
      </c>
      <c r="T7" s="99" t="e">
        <f>(ROUND(((#REF!/O$3*S7)*0.87/1000),0)*1000)</f>
        <v>#REF!</v>
      </c>
      <c r="U7" s="97">
        <v>8</v>
      </c>
      <c r="V7" s="97">
        <v>8</v>
      </c>
      <c r="W7" s="97">
        <v>8</v>
      </c>
      <c r="X7" s="97">
        <v>8</v>
      </c>
      <c r="Y7" s="97">
        <v>8</v>
      </c>
      <c r="Z7" s="96" t="s">
        <v>22</v>
      </c>
      <c r="AA7" s="96" t="s">
        <v>22</v>
      </c>
      <c r="AB7" s="97">
        <v>8</v>
      </c>
      <c r="AC7" s="97">
        <v>8</v>
      </c>
      <c r="AD7" s="97">
        <v>8</v>
      </c>
      <c r="AE7" s="97">
        <v>8</v>
      </c>
      <c r="AF7" s="97">
        <v>8</v>
      </c>
      <c r="AG7" s="97">
        <v>8</v>
      </c>
      <c r="AH7" s="96" t="s">
        <v>22</v>
      </c>
      <c r="AI7" s="96" t="s">
        <v>22</v>
      </c>
      <c r="AJ7" s="97"/>
      <c r="AK7" s="100">
        <f t="shared" ref="AK7:AK9" si="1">SUM(D7:R7)+SUM(U7:AJ7)</f>
        <v>168</v>
      </c>
      <c r="AL7" s="101">
        <f t="shared" ref="AL7:AL9" si="2">COUNTIF(D7:R7,"8")+COUNTIF(U7:AJ7,"8")</f>
        <v>21</v>
      </c>
      <c r="AM7" s="102">
        <f t="shared" ref="AM7:AM9" si="3">COUNTIF(D7:R7,"&lt;8")+COUNTIF(U7:AJ7,"&lt;8")</f>
        <v>0</v>
      </c>
      <c r="AN7" s="102">
        <f t="shared" ref="AN7:AN9" si="4">SUM(AL7:AM7)</f>
        <v>21</v>
      </c>
      <c r="AO7" s="103">
        <f t="shared" ref="AO7:AO10" si="5">COUNTIF(D7:AJ7,".")</f>
        <v>9</v>
      </c>
      <c r="AP7" s="104">
        <f t="shared" ref="AP7:AP9" si="6">SUM(AN7:AO7)</f>
        <v>30</v>
      </c>
      <c r="AQ7" s="105">
        <f t="shared" ref="AQ7" si="7">COUNTIF(D7:AJ7,"О")</f>
        <v>0</v>
      </c>
      <c r="AR7" s="101">
        <f t="shared" ref="AR7:AR9" si="8">COUNTIF(D7:AJ7,"Б")</f>
        <v>0</v>
      </c>
      <c r="AS7" s="106">
        <f t="shared" ref="AS7:AS9" si="9">COUNTIF(D7:AJ7,"С")</f>
        <v>0</v>
      </c>
      <c r="AT7" s="107">
        <f t="shared" ref="AT7:AT9" si="10">SUM(AQ7:AS7)</f>
        <v>0</v>
      </c>
      <c r="AU7" s="104">
        <f t="shared" ref="AU7:AU9" si="11">AL7+AM7+AO7+AQ7+AR7+AS7</f>
        <v>30</v>
      </c>
    </row>
    <row r="8" spans="2:47" s="65" customFormat="1" ht="12.75" customHeight="1" x14ac:dyDescent="0.2">
      <c r="B8" s="95">
        <v>2</v>
      </c>
      <c r="C8" s="139" t="s">
        <v>41</v>
      </c>
      <c r="D8" s="96" t="s">
        <v>22</v>
      </c>
      <c r="E8" s="97">
        <v>8</v>
      </c>
      <c r="F8" s="97">
        <v>8</v>
      </c>
      <c r="G8" s="97">
        <v>8</v>
      </c>
      <c r="H8" s="97">
        <v>8</v>
      </c>
      <c r="I8" s="137" t="s">
        <v>14</v>
      </c>
      <c r="J8" s="96" t="s">
        <v>22</v>
      </c>
      <c r="K8" s="96" t="s">
        <v>22</v>
      </c>
      <c r="L8" s="97">
        <v>8</v>
      </c>
      <c r="M8" s="97">
        <v>8</v>
      </c>
      <c r="N8" s="97">
        <v>8</v>
      </c>
      <c r="O8" s="97">
        <v>8</v>
      </c>
      <c r="P8" s="97">
        <v>8</v>
      </c>
      <c r="Q8" s="96" t="s">
        <v>22</v>
      </c>
      <c r="R8" s="96" t="s">
        <v>22</v>
      </c>
      <c r="S8" s="98">
        <f t="shared" si="0"/>
        <v>9</v>
      </c>
      <c r="T8" s="99" t="e">
        <f>(ROUND(((#REF!/O$3*S8)*0.87/1000),0)*1000)</f>
        <v>#REF!</v>
      </c>
      <c r="U8" s="97">
        <v>8</v>
      </c>
      <c r="V8" s="97">
        <v>8</v>
      </c>
      <c r="W8" s="138">
        <v>4</v>
      </c>
      <c r="X8" s="97">
        <v>8</v>
      </c>
      <c r="Y8" s="137" t="s">
        <v>14</v>
      </c>
      <c r="Z8" s="96" t="s">
        <v>22</v>
      </c>
      <c r="AA8" s="96" t="s">
        <v>22</v>
      </c>
      <c r="AB8" s="97">
        <v>8</v>
      </c>
      <c r="AC8" s="97">
        <v>8</v>
      </c>
      <c r="AD8" s="97">
        <v>8</v>
      </c>
      <c r="AE8" s="97">
        <v>8</v>
      </c>
      <c r="AF8" s="97">
        <v>8</v>
      </c>
      <c r="AG8" s="138">
        <v>4</v>
      </c>
      <c r="AH8" s="96" t="s">
        <v>22</v>
      </c>
      <c r="AI8" s="96" t="s">
        <v>22</v>
      </c>
      <c r="AJ8" s="97"/>
      <c r="AK8" s="100">
        <f t="shared" si="1"/>
        <v>144</v>
      </c>
      <c r="AL8" s="102">
        <f t="shared" si="2"/>
        <v>17</v>
      </c>
      <c r="AM8" s="102">
        <f t="shared" si="3"/>
        <v>2</v>
      </c>
      <c r="AN8" s="102">
        <f t="shared" si="4"/>
        <v>19</v>
      </c>
      <c r="AO8" s="103">
        <f t="shared" si="5"/>
        <v>9</v>
      </c>
      <c r="AP8" s="104">
        <f t="shared" si="6"/>
        <v>28</v>
      </c>
      <c r="AQ8" s="108">
        <f>COUNTIF(D8:AJ8,"О")</f>
        <v>0</v>
      </c>
      <c r="AR8" s="102">
        <f t="shared" si="8"/>
        <v>0</v>
      </c>
      <c r="AS8" s="106">
        <f t="shared" si="9"/>
        <v>2</v>
      </c>
      <c r="AT8" s="104">
        <f t="shared" si="10"/>
        <v>2</v>
      </c>
      <c r="AU8" s="104">
        <f t="shared" si="11"/>
        <v>30</v>
      </c>
    </row>
    <row r="9" spans="2:47" s="65" customFormat="1" ht="12.75" customHeight="1" x14ac:dyDescent="0.2">
      <c r="B9" s="95">
        <v>3</v>
      </c>
      <c r="C9" s="139" t="s">
        <v>42</v>
      </c>
      <c r="D9" s="96" t="s">
        <v>22</v>
      </c>
      <c r="E9" s="97">
        <v>8</v>
      </c>
      <c r="F9" s="97">
        <v>8</v>
      </c>
      <c r="G9" s="97">
        <v>8</v>
      </c>
      <c r="H9" s="97">
        <v>8</v>
      </c>
      <c r="I9" s="97">
        <v>8</v>
      </c>
      <c r="J9" s="96" t="s">
        <v>22</v>
      </c>
      <c r="K9" s="96" t="s">
        <v>22</v>
      </c>
      <c r="L9" s="97">
        <v>8</v>
      </c>
      <c r="M9" s="97">
        <v>8</v>
      </c>
      <c r="N9" s="97">
        <v>8</v>
      </c>
      <c r="O9" s="97">
        <v>8</v>
      </c>
      <c r="P9" s="97">
        <v>8</v>
      </c>
      <c r="Q9" s="96" t="s">
        <v>22</v>
      </c>
      <c r="R9" s="96" t="s">
        <v>22</v>
      </c>
      <c r="S9" s="98">
        <f t="shared" si="0"/>
        <v>10</v>
      </c>
      <c r="T9" s="99" t="e">
        <f>(ROUND(((#REF!/O$3*S9)*0.87/1000),0)*1000)</f>
        <v>#REF!</v>
      </c>
      <c r="U9" s="97">
        <v>8</v>
      </c>
      <c r="V9" s="97">
        <v>8</v>
      </c>
      <c r="W9" s="97">
        <v>8</v>
      </c>
      <c r="X9" s="97">
        <v>8</v>
      </c>
      <c r="Y9" s="97">
        <v>8</v>
      </c>
      <c r="Z9" s="96" t="s">
        <v>22</v>
      </c>
      <c r="AA9" s="96" t="s">
        <v>22</v>
      </c>
      <c r="AB9" s="97">
        <v>8</v>
      </c>
      <c r="AC9" s="97">
        <v>8</v>
      </c>
      <c r="AD9" s="97">
        <v>8</v>
      </c>
      <c r="AE9" s="97">
        <v>8</v>
      </c>
      <c r="AF9" s="97">
        <v>8</v>
      </c>
      <c r="AG9" s="97">
        <v>8</v>
      </c>
      <c r="AH9" s="96" t="s">
        <v>22</v>
      </c>
      <c r="AI9" s="96" t="s">
        <v>22</v>
      </c>
      <c r="AJ9" s="97"/>
      <c r="AK9" s="100">
        <f t="shared" si="1"/>
        <v>168</v>
      </c>
      <c r="AL9" s="101">
        <f t="shared" si="2"/>
        <v>21</v>
      </c>
      <c r="AM9" s="102">
        <f t="shared" si="3"/>
        <v>0</v>
      </c>
      <c r="AN9" s="102">
        <f t="shared" si="4"/>
        <v>21</v>
      </c>
      <c r="AO9" s="103">
        <f t="shared" si="5"/>
        <v>9</v>
      </c>
      <c r="AP9" s="104">
        <f t="shared" si="6"/>
        <v>30</v>
      </c>
      <c r="AQ9" s="105">
        <f>COUNTIF(D9:AJ9,"О")</f>
        <v>0</v>
      </c>
      <c r="AR9" s="101">
        <f t="shared" si="8"/>
        <v>0</v>
      </c>
      <c r="AS9" s="106">
        <f t="shared" si="9"/>
        <v>0</v>
      </c>
      <c r="AT9" s="107">
        <f t="shared" si="10"/>
        <v>0</v>
      </c>
      <c r="AU9" s="104">
        <f t="shared" si="11"/>
        <v>30</v>
      </c>
    </row>
    <row r="10" spans="2:47" s="65" customFormat="1" ht="12.75" customHeight="1" x14ac:dyDescent="0.2">
      <c r="B10" s="95">
        <v>4</v>
      </c>
      <c r="C10" s="3" t="s">
        <v>43</v>
      </c>
      <c r="D10" s="96" t="s">
        <v>22</v>
      </c>
      <c r="E10" s="97">
        <v>8</v>
      </c>
      <c r="F10" s="97">
        <v>8</v>
      </c>
      <c r="G10" s="97">
        <v>8</v>
      </c>
      <c r="H10" s="137" t="s">
        <v>14</v>
      </c>
      <c r="I10" s="97">
        <v>8</v>
      </c>
      <c r="J10" s="96" t="s">
        <v>22</v>
      </c>
      <c r="K10" s="96" t="s">
        <v>22</v>
      </c>
      <c r="L10" s="97">
        <v>8</v>
      </c>
      <c r="M10" s="97">
        <v>8</v>
      </c>
      <c r="N10" s="97">
        <v>8</v>
      </c>
      <c r="O10" s="97">
        <v>8</v>
      </c>
      <c r="P10" s="97">
        <v>8</v>
      </c>
      <c r="Q10" s="96" t="s">
        <v>22</v>
      </c>
      <c r="R10" s="96" t="s">
        <v>22</v>
      </c>
      <c r="S10" s="98">
        <f t="shared" ref="S10" si="12">(SUM(D10:R10))/8</f>
        <v>9</v>
      </c>
      <c r="T10" s="99" t="e">
        <f>(ROUND(((#REF!/O$3*S10)*0.87/1000),0)*1000)</f>
        <v>#REF!</v>
      </c>
      <c r="U10" s="97">
        <v>8</v>
      </c>
      <c r="V10" s="97">
        <v>8</v>
      </c>
      <c r="W10" s="97">
        <v>8</v>
      </c>
      <c r="X10" s="97">
        <v>8</v>
      </c>
      <c r="Y10" s="97">
        <v>8</v>
      </c>
      <c r="Z10" s="96" t="s">
        <v>22</v>
      </c>
      <c r="AA10" s="96" t="s">
        <v>22</v>
      </c>
      <c r="AB10" s="97">
        <v>8</v>
      </c>
      <c r="AC10" s="97">
        <v>8</v>
      </c>
      <c r="AD10" s="97">
        <v>8</v>
      </c>
      <c r="AE10" s="138">
        <v>4</v>
      </c>
      <c r="AF10" s="97">
        <v>8</v>
      </c>
      <c r="AG10" s="97">
        <v>8</v>
      </c>
      <c r="AH10" s="96" t="s">
        <v>22</v>
      </c>
      <c r="AI10" s="96" t="s">
        <v>22</v>
      </c>
      <c r="AJ10" s="97"/>
      <c r="AK10" s="100">
        <f t="shared" ref="AK10" si="13">SUM(D10:R10)+SUM(U10:AJ10)</f>
        <v>156</v>
      </c>
      <c r="AL10" s="101">
        <f>COUNTIF(D10:R10,"8")+COUNTIF(U10:AJ10,"8")</f>
        <v>19</v>
      </c>
      <c r="AM10" s="102">
        <f>COUNTIF(D10:R10,"&lt;8")+COUNTIF(U10:AJ10,"&lt;8")</f>
        <v>1</v>
      </c>
      <c r="AN10" s="102">
        <f>SUM(AL10:AM10)</f>
        <v>20</v>
      </c>
      <c r="AO10" s="103">
        <f t="shared" si="5"/>
        <v>9</v>
      </c>
      <c r="AP10" s="104">
        <f>SUM(AN10:AO10)</f>
        <v>29</v>
      </c>
      <c r="AQ10" s="105">
        <f>COUNTIF(D10:AJ10,"О")</f>
        <v>0</v>
      </c>
      <c r="AR10" s="101">
        <f>COUNTIF(D10:AJ10,"Б")</f>
        <v>0</v>
      </c>
      <c r="AS10" s="106">
        <f>COUNTIF(D10:AJ10,"С")</f>
        <v>1</v>
      </c>
      <c r="AT10" s="107">
        <f>SUM(AQ10:AS10)</f>
        <v>1</v>
      </c>
      <c r="AU10" s="104">
        <f>AL10+AM10+AO10+AQ10+AR10+AS10</f>
        <v>30</v>
      </c>
    </row>
    <row r="11" spans="2:47" s="65" customFormat="1" ht="12.75" customHeight="1" x14ac:dyDescent="0.2">
      <c r="B11" s="73"/>
      <c r="C11" s="110"/>
      <c r="D11" s="96"/>
      <c r="E11" s="97"/>
      <c r="F11" s="97"/>
      <c r="G11" s="97"/>
      <c r="H11" s="97"/>
      <c r="I11" s="97"/>
      <c r="J11" s="96"/>
      <c r="K11" s="96"/>
      <c r="L11" s="97"/>
      <c r="M11" s="97"/>
      <c r="N11" s="97"/>
      <c r="O11" s="97"/>
      <c r="P11" s="97"/>
      <c r="Q11" s="96"/>
      <c r="R11" s="96"/>
      <c r="S11" s="111"/>
      <c r="T11" s="112"/>
      <c r="U11" s="97"/>
      <c r="V11" s="97"/>
      <c r="W11" s="97"/>
      <c r="X11" s="97"/>
      <c r="Y11" s="97"/>
      <c r="Z11" s="96"/>
      <c r="AA11" s="96"/>
      <c r="AB11" s="97"/>
      <c r="AC11" s="97"/>
      <c r="AD11" s="97"/>
      <c r="AE11" s="97"/>
      <c r="AF11" s="97"/>
      <c r="AG11" s="97"/>
      <c r="AH11" s="96"/>
      <c r="AI11" s="96"/>
      <c r="AJ11" s="97"/>
      <c r="AK11" s="100"/>
      <c r="AL11" s="101"/>
      <c r="AM11" s="102"/>
      <c r="AN11" s="102"/>
      <c r="AO11" s="103"/>
      <c r="AP11" s="104"/>
      <c r="AQ11" s="105"/>
      <c r="AR11" s="101"/>
      <c r="AS11" s="106"/>
      <c r="AT11" s="107"/>
      <c r="AU11" s="104"/>
    </row>
    <row r="12" spans="2:47" s="65" customFormat="1" ht="12.75" customHeight="1" x14ac:dyDescent="0.2">
      <c r="B12" s="95"/>
      <c r="C12" s="110"/>
      <c r="D12" s="96"/>
      <c r="E12" s="97"/>
      <c r="F12" s="97"/>
      <c r="G12" s="97"/>
      <c r="H12" s="97"/>
      <c r="I12" s="97"/>
      <c r="J12" s="96"/>
      <c r="K12" s="96"/>
      <c r="L12" s="97"/>
      <c r="M12" s="97"/>
      <c r="N12" s="97"/>
      <c r="O12" s="97"/>
      <c r="P12" s="97"/>
      <c r="Q12" s="96"/>
      <c r="R12" s="96"/>
      <c r="S12" s="98"/>
      <c r="T12" s="99"/>
      <c r="U12" s="97"/>
      <c r="V12" s="97"/>
      <c r="W12" s="97"/>
      <c r="X12" s="97"/>
      <c r="Y12" s="97"/>
      <c r="Z12" s="96"/>
      <c r="AA12" s="96"/>
      <c r="AB12" s="97"/>
      <c r="AC12" s="97"/>
      <c r="AD12" s="97"/>
      <c r="AE12" s="97"/>
      <c r="AF12" s="97"/>
      <c r="AG12" s="97"/>
      <c r="AH12" s="96"/>
      <c r="AI12" s="96"/>
      <c r="AJ12" s="97"/>
      <c r="AK12" s="100"/>
      <c r="AL12" s="101"/>
      <c r="AM12" s="102"/>
      <c r="AN12" s="102"/>
      <c r="AO12" s="103"/>
      <c r="AP12" s="104"/>
      <c r="AQ12" s="105"/>
      <c r="AR12" s="101"/>
      <c r="AS12" s="106"/>
      <c r="AT12" s="107"/>
      <c r="AU12" s="104"/>
    </row>
    <row r="13" spans="2:47" s="65" customFormat="1" ht="12.75" customHeight="1" thickBot="1" x14ac:dyDescent="0.25">
      <c r="B13" s="73"/>
      <c r="C13" s="110"/>
      <c r="D13" s="113"/>
      <c r="E13" s="114"/>
      <c r="F13" s="114"/>
      <c r="G13" s="114"/>
      <c r="H13" s="114"/>
      <c r="I13" s="114"/>
      <c r="J13" s="113"/>
      <c r="K13" s="113"/>
      <c r="L13" s="114"/>
      <c r="M13" s="114"/>
      <c r="N13" s="114"/>
      <c r="O13" s="114"/>
      <c r="P13" s="114"/>
      <c r="Q13" s="113"/>
      <c r="R13" s="113"/>
      <c r="S13" s="115"/>
      <c r="T13" s="116"/>
      <c r="U13" s="114"/>
      <c r="V13" s="114"/>
      <c r="W13" s="114"/>
      <c r="X13" s="114"/>
      <c r="Y13" s="114"/>
      <c r="Z13" s="113"/>
      <c r="AA13" s="113"/>
      <c r="AB13" s="114"/>
      <c r="AC13" s="114"/>
      <c r="AD13" s="114"/>
      <c r="AE13" s="114"/>
      <c r="AF13" s="114"/>
      <c r="AG13" s="114"/>
      <c r="AH13" s="113"/>
      <c r="AI13" s="113"/>
      <c r="AJ13" s="114"/>
      <c r="AK13" s="117"/>
      <c r="AL13" s="118"/>
      <c r="AM13" s="119"/>
      <c r="AN13" s="119"/>
      <c r="AO13" s="120"/>
      <c r="AP13" s="121"/>
      <c r="AQ13" s="122"/>
      <c r="AR13" s="118"/>
      <c r="AS13" s="123"/>
      <c r="AT13" s="124"/>
      <c r="AU13" s="121"/>
    </row>
    <row r="14" spans="2:47" s="65" customFormat="1" ht="12.75" customHeight="1" thickBot="1" x14ac:dyDescent="0.25">
      <c r="B14" s="125"/>
      <c r="C14" s="126"/>
      <c r="D14" s="127"/>
      <c r="E14" s="128"/>
      <c r="F14" s="128"/>
      <c r="G14" s="128"/>
      <c r="H14" s="128"/>
      <c r="I14" s="128"/>
      <c r="J14" s="127"/>
      <c r="K14" s="127"/>
      <c r="L14" s="128"/>
      <c r="M14" s="128"/>
      <c r="N14" s="128"/>
      <c r="O14" s="128"/>
      <c r="P14" s="128"/>
      <c r="Q14" s="127"/>
      <c r="R14" s="127"/>
      <c r="S14" s="129">
        <f>SUM(S7:S13)</f>
        <v>38</v>
      </c>
      <c r="T14" s="130" t="e">
        <f>SUM(T7:T13)</f>
        <v>#REF!</v>
      </c>
      <c r="U14" s="128"/>
      <c r="V14" s="128"/>
      <c r="W14" s="128"/>
      <c r="X14" s="128"/>
      <c r="Y14" s="128"/>
      <c r="Z14" s="127"/>
      <c r="AA14" s="127"/>
      <c r="AB14" s="128"/>
      <c r="AC14" s="128"/>
      <c r="AD14" s="128"/>
      <c r="AE14" s="128"/>
      <c r="AF14" s="128"/>
      <c r="AG14" s="128"/>
      <c r="AH14" s="127"/>
      <c r="AI14" s="127"/>
      <c r="AJ14" s="128"/>
      <c r="AK14" s="131"/>
      <c r="AL14" s="131">
        <f t="shared" ref="AL14:AU14" si="14">SUM(AL7:AL13)</f>
        <v>78</v>
      </c>
      <c r="AM14" s="131">
        <f t="shared" si="14"/>
        <v>3</v>
      </c>
      <c r="AN14" s="131">
        <f t="shared" si="14"/>
        <v>81</v>
      </c>
      <c r="AO14" s="132">
        <f t="shared" si="14"/>
        <v>36</v>
      </c>
      <c r="AP14" s="131">
        <f t="shared" si="14"/>
        <v>117</v>
      </c>
      <c r="AQ14" s="133">
        <f t="shared" si="14"/>
        <v>0</v>
      </c>
      <c r="AR14" s="131">
        <f t="shared" si="14"/>
        <v>0</v>
      </c>
      <c r="AS14" s="132">
        <f t="shared" si="14"/>
        <v>3</v>
      </c>
      <c r="AT14" s="131">
        <f t="shared" si="14"/>
        <v>3</v>
      </c>
      <c r="AU14" s="131">
        <f t="shared" si="14"/>
        <v>120</v>
      </c>
    </row>
    <row r="15" spans="2:47" x14ac:dyDescent="0.2"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4"/>
      <c r="R15" s="134"/>
      <c r="S15" s="134"/>
      <c r="T15" s="136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4"/>
      <c r="AH15" s="134"/>
      <c r="AI15" s="134"/>
    </row>
  </sheetData>
  <mergeCells count="2">
    <mergeCell ref="C3:C4"/>
    <mergeCell ref="D3:J4"/>
  </mergeCells>
  <pageMargins left="0.39370078740157483" right="0" top="0.19685039370078741" bottom="0.19685039370078741" header="0.51181102362204722" footer="0.51181102362204722"/>
  <pageSetup paperSize="9" scale="75" orientation="landscape" r:id="rId1"/>
  <headerFooter alignWithMargins="0"/>
  <ignoredErrors>
    <ignoredError sqref="AO10 AK10 S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V15"/>
  <sheetViews>
    <sheetView showRuler="0" topLeftCell="B1" zoomScale="110" zoomScaleNormal="110" workbookViewId="0">
      <selection activeCell="AP7" sqref="AP7"/>
    </sheetView>
  </sheetViews>
  <sheetFormatPr defaultColWidth="8.7109375" defaultRowHeight="11.25" x14ac:dyDescent="0.2"/>
  <cols>
    <col min="1" max="1" width="1.28515625" style="140" customWidth="1"/>
    <col min="2" max="2" width="2.7109375" style="140" customWidth="1"/>
    <col min="3" max="3" width="11.5703125" style="140" customWidth="1"/>
    <col min="4" max="18" width="2.42578125" style="140" customWidth="1"/>
    <col min="19" max="19" width="3.28515625" style="140" customWidth="1"/>
    <col min="20" max="20" width="6.7109375" style="141" customWidth="1"/>
    <col min="21" max="36" width="2.42578125" style="140" customWidth="1"/>
    <col min="37" max="37" width="5.28515625" style="140" customWidth="1"/>
    <col min="38" max="38" width="3.7109375" style="140" customWidth="1"/>
    <col min="39" max="39" width="3.5703125" style="140" customWidth="1"/>
    <col min="40" max="40" width="4.28515625" style="140" customWidth="1"/>
    <col min="41" max="41" width="4.5703125" style="140" customWidth="1"/>
    <col min="42" max="42" width="5.28515625" style="140" customWidth="1"/>
    <col min="43" max="43" width="3.7109375" style="140" customWidth="1"/>
    <col min="44" max="44" width="2.7109375" style="140" customWidth="1"/>
    <col min="45" max="45" width="3.28515625" style="140" customWidth="1"/>
    <col min="46" max="46" width="3.42578125" style="140" customWidth="1"/>
    <col min="47" max="47" width="4" style="140" customWidth="1"/>
    <col min="48" max="48" width="3" style="140" customWidth="1"/>
    <col min="49" max="16384" width="8.7109375" style="140"/>
  </cols>
  <sheetData>
    <row r="1" spans="2:48" ht="3.75" customHeight="1" x14ac:dyDescent="0.2"/>
    <row r="2" spans="2:48" ht="8.25" customHeight="1" thickBot="1" x14ac:dyDescent="0.25">
      <c r="M2" s="62" t="s">
        <v>3</v>
      </c>
      <c r="N2" s="63"/>
      <c r="O2" s="63" t="s">
        <v>4</v>
      </c>
      <c r="P2" s="63"/>
      <c r="Q2" s="64" t="s">
        <v>5</v>
      </c>
      <c r="R2" s="65"/>
      <c r="S2" s="64" t="s">
        <v>32</v>
      </c>
      <c r="T2" s="66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2:48" ht="8.25" customHeight="1" x14ac:dyDescent="0.2">
      <c r="C3" s="142" t="s">
        <v>0</v>
      </c>
      <c r="D3" s="144">
        <v>43132</v>
      </c>
      <c r="E3" s="145"/>
      <c r="F3" s="145"/>
      <c r="G3" s="145"/>
      <c r="H3" s="145"/>
      <c r="I3" s="146"/>
      <c r="J3" s="147"/>
      <c r="K3" s="67" t="s">
        <v>1</v>
      </c>
      <c r="L3" s="68" t="s">
        <v>1</v>
      </c>
      <c r="M3" s="69">
        <v>30</v>
      </c>
      <c r="N3" s="70"/>
      <c r="O3" s="70">
        <v>21</v>
      </c>
      <c r="P3" s="71" t="s">
        <v>1</v>
      </c>
      <c r="Q3" s="72">
        <f>M3-O3</f>
        <v>9</v>
      </c>
      <c r="R3" s="65"/>
      <c r="S3" s="72">
        <f>O3*8</f>
        <v>168</v>
      </c>
      <c r="T3" s="66"/>
      <c r="U3" s="65"/>
      <c r="V3" s="76"/>
      <c r="W3" s="65"/>
      <c r="X3" s="65"/>
      <c r="Y3" s="75"/>
      <c r="Z3" s="65"/>
      <c r="AA3" s="76"/>
      <c r="AB3" s="65"/>
      <c r="AC3" s="75"/>
      <c r="AD3" s="65"/>
      <c r="AE3" s="65"/>
      <c r="AF3" s="76"/>
      <c r="AG3" s="65"/>
      <c r="AH3" s="65"/>
      <c r="AI3" s="76"/>
      <c r="AJ3" s="76"/>
      <c r="AK3" s="65"/>
      <c r="AL3" s="65"/>
      <c r="AP3" s="77"/>
      <c r="AR3" s="77"/>
      <c r="AS3" s="77"/>
      <c r="AT3" s="77"/>
      <c r="AV3" s="77" t="s">
        <v>1</v>
      </c>
    </row>
    <row r="4" spans="2:48" ht="4.5" customHeight="1" thickBot="1" x14ac:dyDescent="0.25">
      <c r="C4" s="143"/>
      <c r="D4" s="148"/>
      <c r="E4" s="148"/>
      <c r="F4" s="148"/>
      <c r="G4" s="148"/>
      <c r="H4" s="148"/>
      <c r="I4" s="149"/>
      <c r="J4" s="150"/>
      <c r="O4" s="140" t="s">
        <v>1</v>
      </c>
      <c r="Y4" s="67" t="s">
        <v>1</v>
      </c>
      <c r="Z4" s="67"/>
      <c r="AE4" s="67"/>
      <c r="AH4" s="140" t="s">
        <v>1</v>
      </c>
      <c r="AI4" s="67"/>
      <c r="AJ4" s="77"/>
      <c r="AK4" s="77"/>
      <c r="AM4" s="77"/>
      <c r="AN4" s="77"/>
      <c r="AO4" s="77"/>
      <c r="AP4" s="77"/>
      <c r="AQ4" s="77"/>
    </row>
    <row r="5" spans="2:48" ht="3.75" customHeight="1" thickBot="1" x14ac:dyDescent="0.25">
      <c r="D5" s="78"/>
      <c r="E5" s="78"/>
      <c r="F5" s="78"/>
      <c r="G5" s="78"/>
      <c r="H5" s="78"/>
      <c r="M5" s="77"/>
      <c r="W5" s="77"/>
      <c r="AC5" s="78"/>
      <c r="AD5" s="77"/>
    </row>
    <row r="6" spans="2:48" s="65" customFormat="1" ht="48" customHeight="1" thickBot="1" x14ac:dyDescent="0.25">
      <c r="B6" s="79"/>
      <c r="C6" s="80" t="s">
        <v>2</v>
      </c>
      <c r="D6" s="81">
        <v>1</v>
      </c>
      <c r="E6" s="80">
        <v>2</v>
      </c>
      <c r="F6" s="80">
        <v>3</v>
      </c>
      <c r="G6" s="80">
        <v>4</v>
      </c>
      <c r="H6" s="80">
        <v>5</v>
      </c>
      <c r="I6" s="80">
        <v>6</v>
      </c>
      <c r="J6" s="81">
        <v>7</v>
      </c>
      <c r="K6" s="81">
        <v>8</v>
      </c>
      <c r="L6" s="80">
        <v>9</v>
      </c>
      <c r="M6" s="80">
        <v>10</v>
      </c>
      <c r="N6" s="80">
        <v>11</v>
      </c>
      <c r="O6" s="80">
        <v>12</v>
      </c>
      <c r="P6" s="80">
        <v>13</v>
      </c>
      <c r="Q6" s="81">
        <v>14</v>
      </c>
      <c r="R6" s="81">
        <v>15</v>
      </c>
      <c r="S6" s="82"/>
      <c r="T6" s="83" t="s">
        <v>31</v>
      </c>
      <c r="U6" s="80">
        <v>16</v>
      </c>
      <c r="V6" s="80">
        <v>17</v>
      </c>
      <c r="W6" s="80">
        <v>18</v>
      </c>
      <c r="X6" s="80">
        <v>19</v>
      </c>
      <c r="Y6" s="80">
        <v>20</v>
      </c>
      <c r="Z6" s="81">
        <v>21</v>
      </c>
      <c r="AA6" s="81">
        <v>22</v>
      </c>
      <c r="AB6" s="80">
        <v>23</v>
      </c>
      <c r="AC6" s="80">
        <v>24</v>
      </c>
      <c r="AD6" s="80">
        <v>25</v>
      </c>
      <c r="AE6" s="80">
        <v>26</v>
      </c>
      <c r="AF6" s="80">
        <v>27</v>
      </c>
      <c r="AG6" s="80">
        <v>28</v>
      </c>
      <c r="AH6" s="81">
        <v>29</v>
      </c>
      <c r="AI6" s="81">
        <v>30</v>
      </c>
      <c r="AJ6" s="80"/>
      <c r="AK6" s="84" t="s">
        <v>7</v>
      </c>
      <c r="AL6" s="85" t="s">
        <v>6</v>
      </c>
      <c r="AM6" s="86" t="s">
        <v>25</v>
      </c>
      <c r="AN6" s="87" t="s">
        <v>26</v>
      </c>
      <c r="AO6" s="88" t="s">
        <v>8</v>
      </c>
      <c r="AP6" s="89" t="s">
        <v>9</v>
      </c>
      <c r="AQ6" s="90" t="s">
        <v>15</v>
      </c>
      <c r="AR6" s="91" t="s">
        <v>16</v>
      </c>
      <c r="AS6" s="92" t="s">
        <v>17</v>
      </c>
      <c r="AT6" s="93" t="s">
        <v>21</v>
      </c>
      <c r="AU6" s="89" t="s">
        <v>10</v>
      </c>
      <c r="AV6" s="94" t="s">
        <v>30</v>
      </c>
    </row>
    <row r="7" spans="2:48" s="65" customFormat="1" ht="12.75" customHeight="1" x14ac:dyDescent="0.2">
      <c r="B7" s="95">
        <v>1</v>
      </c>
      <c r="C7" s="139" t="s">
        <v>40</v>
      </c>
      <c r="D7" s="96" t="s">
        <v>22</v>
      </c>
      <c r="E7" s="97">
        <v>8</v>
      </c>
      <c r="F7" s="97">
        <v>8</v>
      </c>
      <c r="G7" s="97">
        <v>8</v>
      </c>
      <c r="H7" s="97">
        <v>8</v>
      </c>
      <c r="I7" s="97">
        <v>8</v>
      </c>
      <c r="J7" s="96" t="s">
        <v>22</v>
      </c>
      <c r="K7" s="96" t="s">
        <v>22</v>
      </c>
      <c r="L7" s="97">
        <v>8</v>
      </c>
      <c r="M7" s="97">
        <v>8</v>
      </c>
      <c r="N7" s="97">
        <v>8</v>
      </c>
      <c r="O7" s="97">
        <v>8</v>
      </c>
      <c r="P7" s="97">
        <v>8</v>
      </c>
      <c r="Q7" s="96" t="s">
        <v>22</v>
      </c>
      <c r="R7" s="96" t="s">
        <v>22</v>
      </c>
      <c r="S7" s="98">
        <f t="shared" ref="S7:S9" si="0">(SUM(D7:R7))/8</f>
        <v>10</v>
      </c>
      <c r="T7" s="99" t="e">
        <f>(ROUND(((#REF!/O$3*S7)*0.87/1000),0)*1000)</f>
        <v>#REF!</v>
      </c>
      <c r="U7" s="97">
        <v>8</v>
      </c>
      <c r="V7" s="97">
        <v>8</v>
      </c>
      <c r="W7" s="97">
        <v>8</v>
      </c>
      <c r="X7" s="97">
        <v>8</v>
      </c>
      <c r="Y7" s="97">
        <v>8</v>
      </c>
      <c r="Z7" s="96" t="s">
        <v>22</v>
      </c>
      <c r="AA7" s="96" t="s">
        <v>22</v>
      </c>
      <c r="AB7" s="97">
        <v>8</v>
      </c>
      <c r="AC7" s="97">
        <v>8</v>
      </c>
      <c r="AD7" s="97">
        <v>8</v>
      </c>
      <c r="AE7" s="97">
        <v>8</v>
      </c>
      <c r="AF7" s="97">
        <v>8</v>
      </c>
      <c r="AG7" s="97">
        <v>8</v>
      </c>
      <c r="AH7" s="96" t="s">
        <v>22</v>
      </c>
      <c r="AI7" s="96" t="s">
        <v>22</v>
      </c>
      <c r="AJ7" s="97"/>
      <c r="AK7" s="100">
        <f t="shared" ref="AK7:AK9" si="1">SUM(D7:R7)+SUM(U7:AJ7)</f>
        <v>168</v>
      </c>
      <c r="AL7" s="101">
        <f t="shared" ref="AL7:AL9" si="2">COUNTIF(D7:R7,"8")+COUNTIF(U7:AJ7,"8")</f>
        <v>21</v>
      </c>
      <c r="AM7" s="102">
        <f t="shared" ref="AM7:AM9" si="3">COUNTIF(D7:R7,"&lt;8")+COUNTIF(U7:AJ7,"&lt;8")</f>
        <v>0</v>
      </c>
      <c r="AN7" s="102">
        <f t="shared" ref="AN7:AN9" si="4">SUM(AL7:AM7)</f>
        <v>21</v>
      </c>
      <c r="AO7" s="103">
        <f t="shared" ref="AO7:AO10" si="5">COUNTIF(D7:AJ7,".")</f>
        <v>9</v>
      </c>
      <c r="AP7" s="104">
        <f t="shared" ref="AP7:AP9" si="6">SUM(AN7:AO7)</f>
        <v>30</v>
      </c>
      <c r="AQ7" s="105">
        <f t="shared" ref="AQ7" si="7">COUNTIF(D7:AJ7,"О")</f>
        <v>0</v>
      </c>
      <c r="AR7" s="101">
        <f t="shared" ref="AR7:AR9" si="8">COUNTIF(D7:AJ7,"Б")</f>
        <v>0</v>
      </c>
      <c r="AS7" s="106">
        <f t="shared" ref="AS7:AS9" si="9">COUNTIF(D7:AJ7,"С")</f>
        <v>0</v>
      </c>
      <c r="AT7" s="107">
        <f t="shared" ref="AT7:AT9" si="10">SUM(AQ7:AS7)</f>
        <v>0</v>
      </c>
      <c r="AU7" s="104">
        <f t="shared" ref="AU7:AU9" si="11">AL7+AM7+AO7+AQ7+AR7+AS7</f>
        <v>30</v>
      </c>
      <c r="AV7" s="74">
        <v>4</v>
      </c>
    </row>
    <row r="8" spans="2:48" s="65" customFormat="1" ht="12.75" customHeight="1" x14ac:dyDescent="0.2">
      <c r="B8" s="95">
        <v>2</v>
      </c>
      <c r="C8" s="139" t="s">
        <v>41</v>
      </c>
      <c r="D8" s="96" t="s">
        <v>22</v>
      </c>
      <c r="E8" s="97">
        <v>8</v>
      </c>
      <c r="F8" s="97">
        <v>8</v>
      </c>
      <c r="G8" s="97">
        <v>8</v>
      </c>
      <c r="H8" s="97">
        <v>8</v>
      </c>
      <c r="I8" s="97">
        <v>8</v>
      </c>
      <c r="J8" s="96" t="s">
        <v>22</v>
      </c>
      <c r="K8" s="96" t="s">
        <v>22</v>
      </c>
      <c r="L8" s="97">
        <v>8</v>
      </c>
      <c r="M8" s="97">
        <v>8</v>
      </c>
      <c r="N8" s="97">
        <v>8</v>
      </c>
      <c r="O8" s="97">
        <v>8</v>
      </c>
      <c r="P8" s="97">
        <v>8</v>
      </c>
      <c r="Q8" s="96" t="s">
        <v>22</v>
      </c>
      <c r="R8" s="96" t="s">
        <v>22</v>
      </c>
      <c r="S8" s="98">
        <f t="shared" si="0"/>
        <v>10</v>
      </c>
      <c r="T8" s="99" t="e">
        <f>(ROUND(((#REF!/O$3*S8)*0.87/1000),0)*1000)</f>
        <v>#REF!</v>
      </c>
      <c r="U8" s="97">
        <v>8</v>
      </c>
      <c r="V8" s="97">
        <v>4</v>
      </c>
      <c r="W8" s="97">
        <v>8</v>
      </c>
      <c r="X8" s="97">
        <v>8</v>
      </c>
      <c r="Y8" s="97">
        <v>8</v>
      </c>
      <c r="Z8" s="96" t="s">
        <v>22</v>
      </c>
      <c r="AA8" s="96" t="s">
        <v>22</v>
      </c>
      <c r="AB8" s="97">
        <v>8</v>
      </c>
      <c r="AC8" s="97">
        <v>8</v>
      </c>
      <c r="AD8" s="97">
        <v>8</v>
      </c>
      <c r="AE8" s="97">
        <v>8</v>
      </c>
      <c r="AF8" s="97">
        <v>8</v>
      </c>
      <c r="AG8" s="97">
        <v>8</v>
      </c>
      <c r="AH8" s="96" t="s">
        <v>22</v>
      </c>
      <c r="AI8" s="96" t="s">
        <v>22</v>
      </c>
      <c r="AJ8" s="97"/>
      <c r="AK8" s="100">
        <f t="shared" si="1"/>
        <v>164</v>
      </c>
      <c r="AL8" s="102">
        <f t="shared" si="2"/>
        <v>20</v>
      </c>
      <c r="AM8" s="102">
        <f t="shared" si="3"/>
        <v>1</v>
      </c>
      <c r="AN8" s="102">
        <f t="shared" si="4"/>
        <v>21</v>
      </c>
      <c r="AO8" s="103">
        <f t="shared" si="5"/>
        <v>9</v>
      </c>
      <c r="AP8" s="104">
        <f t="shared" si="6"/>
        <v>30</v>
      </c>
      <c r="AQ8" s="108">
        <f>COUNTIF(D8:AJ8,"О")</f>
        <v>0</v>
      </c>
      <c r="AR8" s="102">
        <f t="shared" si="8"/>
        <v>0</v>
      </c>
      <c r="AS8" s="106">
        <f t="shared" si="9"/>
        <v>0</v>
      </c>
      <c r="AT8" s="104">
        <f t="shared" si="10"/>
        <v>0</v>
      </c>
      <c r="AU8" s="104">
        <f t="shared" si="11"/>
        <v>30</v>
      </c>
      <c r="AV8" s="109">
        <v>4</v>
      </c>
    </row>
    <row r="9" spans="2:48" s="65" customFormat="1" ht="12.75" customHeight="1" x14ac:dyDescent="0.2">
      <c r="B9" s="95">
        <v>3</v>
      </c>
      <c r="C9" s="139" t="s">
        <v>42</v>
      </c>
      <c r="D9" s="96" t="s">
        <v>22</v>
      </c>
      <c r="E9" s="97">
        <v>8</v>
      </c>
      <c r="F9" s="97">
        <v>8</v>
      </c>
      <c r="G9" s="97">
        <v>8</v>
      </c>
      <c r="H9" s="97">
        <v>8</v>
      </c>
      <c r="I9" s="97">
        <v>8</v>
      </c>
      <c r="J9" s="96" t="s">
        <v>22</v>
      </c>
      <c r="K9" s="96" t="s">
        <v>22</v>
      </c>
      <c r="L9" s="97">
        <v>8</v>
      </c>
      <c r="M9" s="97">
        <v>8</v>
      </c>
      <c r="N9" s="97">
        <v>8</v>
      </c>
      <c r="O9" s="97">
        <v>8</v>
      </c>
      <c r="P9" s="97">
        <v>8</v>
      </c>
      <c r="Q9" s="96" t="s">
        <v>22</v>
      </c>
      <c r="R9" s="96" t="s">
        <v>22</v>
      </c>
      <c r="S9" s="98">
        <f t="shared" si="0"/>
        <v>10</v>
      </c>
      <c r="T9" s="99" t="e">
        <f>(ROUND(((#REF!/O$3*S9)*0.87/1000),0)*1000)</f>
        <v>#REF!</v>
      </c>
      <c r="U9" s="97">
        <v>8</v>
      </c>
      <c r="V9" s="97">
        <v>8</v>
      </c>
      <c r="W9" s="97">
        <v>8</v>
      </c>
      <c r="X9" s="97">
        <v>8</v>
      </c>
      <c r="Y9" s="97">
        <v>8</v>
      </c>
      <c r="Z9" s="96" t="s">
        <v>22</v>
      </c>
      <c r="AA9" s="96" t="s">
        <v>22</v>
      </c>
      <c r="AB9" s="97">
        <v>8</v>
      </c>
      <c r="AC9" s="97">
        <v>8</v>
      </c>
      <c r="AD9" s="97">
        <v>8</v>
      </c>
      <c r="AE9" s="97">
        <v>8</v>
      </c>
      <c r="AF9" s="97">
        <v>8</v>
      </c>
      <c r="AG9" s="97">
        <v>8</v>
      </c>
      <c r="AH9" s="96" t="s">
        <v>22</v>
      </c>
      <c r="AI9" s="96" t="s">
        <v>22</v>
      </c>
      <c r="AJ9" s="97"/>
      <c r="AK9" s="100">
        <f t="shared" si="1"/>
        <v>168</v>
      </c>
      <c r="AL9" s="101">
        <f t="shared" si="2"/>
        <v>21</v>
      </c>
      <c r="AM9" s="102">
        <f t="shared" si="3"/>
        <v>0</v>
      </c>
      <c r="AN9" s="102">
        <f t="shared" si="4"/>
        <v>21</v>
      </c>
      <c r="AO9" s="103">
        <f t="shared" si="5"/>
        <v>9</v>
      </c>
      <c r="AP9" s="104">
        <f t="shared" si="6"/>
        <v>30</v>
      </c>
      <c r="AQ9" s="105">
        <f>COUNTIF(D9:AJ9,"О")</f>
        <v>0</v>
      </c>
      <c r="AR9" s="101">
        <f t="shared" si="8"/>
        <v>0</v>
      </c>
      <c r="AS9" s="106">
        <f t="shared" si="9"/>
        <v>0</v>
      </c>
      <c r="AT9" s="107">
        <f t="shared" si="10"/>
        <v>0</v>
      </c>
      <c r="AU9" s="104">
        <f t="shared" si="11"/>
        <v>30</v>
      </c>
      <c r="AV9" s="74">
        <v>4</v>
      </c>
    </row>
    <row r="10" spans="2:48" s="65" customFormat="1" ht="12.75" customHeight="1" x14ac:dyDescent="0.2">
      <c r="B10" s="95">
        <v>4</v>
      </c>
      <c r="C10" s="3" t="s">
        <v>43</v>
      </c>
      <c r="D10" s="96" t="s">
        <v>22</v>
      </c>
      <c r="E10" s="97">
        <v>8</v>
      </c>
      <c r="F10" s="97">
        <v>8</v>
      </c>
      <c r="G10" s="97">
        <v>8</v>
      </c>
      <c r="H10" s="97">
        <v>8</v>
      </c>
      <c r="I10" s="97">
        <v>8</v>
      </c>
      <c r="J10" s="96" t="s">
        <v>22</v>
      </c>
      <c r="K10" s="96" t="s">
        <v>22</v>
      </c>
      <c r="L10" s="97">
        <v>8</v>
      </c>
      <c r="M10" s="97">
        <v>8</v>
      </c>
      <c r="N10" s="97">
        <v>8</v>
      </c>
      <c r="O10" s="97">
        <v>8</v>
      </c>
      <c r="P10" s="97">
        <v>8</v>
      </c>
      <c r="Q10" s="96" t="s">
        <v>22</v>
      </c>
      <c r="R10" s="96" t="s">
        <v>22</v>
      </c>
      <c r="S10" s="98">
        <f t="shared" ref="S10" si="12">(SUM(D10:R10))/8</f>
        <v>10</v>
      </c>
      <c r="T10" s="99" t="e">
        <f>(ROUND(((#REF!/O$3*S10)*0.87/1000),0)*1000)</f>
        <v>#REF!</v>
      </c>
      <c r="U10" s="97">
        <v>8</v>
      </c>
      <c r="V10" s="97">
        <v>8</v>
      </c>
      <c r="W10" s="97">
        <v>8</v>
      </c>
      <c r="X10" s="97">
        <v>8</v>
      </c>
      <c r="Y10" s="97">
        <v>8</v>
      </c>
      <c r="Z10" s="96" t="s">
        <v>22</v>
      </c>
      <c r="AA10" s="96" t="s">
        <v>22</v>
      </c>
      <c r="AB10" s="97">
        <v>8</v>
      </c>
      <c r="AC10" s="97">
        <v>8</v>
      </c>
      <c r="AD10" s="97">
        <v>8</v>
      </c>
      <c r="AE10" s="137" t="s">
        <v>39</v>
      </c>
      <c r="AF10" s="97">
        <v>8</v>
      </c>
      <c r="AG10" s="97">
        <v>8</v>
      </c>
      <c r="AH10" s="96" t="s">
        <v>22</v>
      </c>
      <c r="AI10" s="96" t="s">
        <v>22</v>
      </c>
      <c r="AJ10" s="97"/>
      <c r="AK10" s="100">
        <f t="shared" ref="AK10" si="13">SUM(D10:R10)+SUM(U10:AJ10)</f>
        <v>160</v>
      </c>
      <c r="AL10" s="101">
        <f>COUNTIF(D10:R10,"8")+COUNTIF(U10:AJ10,"8")</f>
        <v>20</v>
      </c>
      <c r="AM10" s="102">
        <f>COUNTIF(D10:R10,"&lt;8")+COUNTIF(U10:AJ10,"&lt;8")</f>
        <v>0</v>
      </c>
      <c r="AN10" s="102">
        <f>SUM(AL10:AM10)</f>
        <v>20</v>
      </c>
      <c r="AO10" s="103">
        <f t="shared" si="5"/>
        <v>9</v>
      </c>
      <c r="AP10" s="104">
        <f>SUM(AN10:AO10)</f>
        <v>29</v>
      </c>
      <c r="AQ10" s="105">
        <f>COUNTIF(D10:AJ10,"О")</f>
        <v>0</v>
      </c>
      <c r="AR10" s="101">
        <f>COUNTIF(D10:AJ10,"Б")</f>
        <v>0</v>
      </c>
      <c r="AS10" s="106">
        <f>COUNTIF(D10:AJ10,"С")</f>
        <v>1</v>
      </c>
      <c r="AT10" s="107">
        <f>SUM(AQ10:AS10)</f>
        <v>1</v>
      </c>
      <c r="AU10" s="104">
        <f>AL10+AM10+AO10+AQ10+AR10+AS10</f>
        <v>30</v>
      </c>
      <c r="AV10" s="74">
        <v>4</v>
      </c>
    </row>
    <row r="11" spans="2:48" s="65" customFormat="1" ht="12.75" customHeight="1" x14ac:dyDescent="0.2">
      <c r="B11" s="73"/>
      <c r="C11" s="110"/>
      <c r="D11" s="96"/>
      <c r="E11" s="97"/>
      <c r="F11" s="97"/>
      <c r="G11" s="97"/>
      <c r="H11" s="97"/>
      <c r="I11" s="97"/>
      <c r="J11" s="96"/>
      <c r="K11" s="96"/>
      <c r="L11" s="97"/>
      <c r="M11" s="97"/>
      <c r="N11" s="97"/>
      <c r="O11" s="97"/>
      <c r="P11" s="97"/>
      <c r="Q11" s="96"/>
      <c r="R11" s="96"/>
      <c r="S11" s="111"/>
      <c r="T11" s="112"/>
      <c r="U11" s="97"/>
      <c r="V11" s="97"/>
      <c r="W11" s="97"/>
      <c r="X11" s="97"/>
      <c r="Y11" s="97"/>
      <c r="Z11" s="96"/>
      <c r="AA11" s="96"/>
      <c r="AB11" s="97"/>
      <c r="AC11" s="97"/>
      <c r="AD11" s="97"/>
      <c r="AE11" s="97"/>
      <c r="AF11" s="97"/>
      <c r="AG11" s="97"/>
      <c r="AH11" s="96"/>
      <c r="AI11" s="96"/>
      <c r="AJ11" s="97"/>
      <c r="AK11" s="100"/>
      <c r="AL11" s="101"/>
      <c r="AM11" s="102"/>
      <c r="AN11" s="102"/>
      <c r="AO11" s="103"/>
      <c r="AP11" s="104"/>
      <c r="AQ11" s="105"/>
      <c r="AR11" s="101"/>
      <c r="AS11" s="106"/>
      <c r="AT11" s="107"/>
      <c r="AU11" s="104"/>
      <c r="AV11" s="74"/>
    </row>
    <row r="12" spans="2:48" s="65" customFormat="1" ht="12.75" customHeight="1" x14ac:dyDescent="0.2">
      <c r="B12" s="95"/>
      <c r="C12" s="110"/>
      <c r="D12" s="96"/>
      <c r="E12" s="97"/>
      <c r="F12" s="97"/>
      <c r="G12" s="97"/>
      <c r="H12" s="97"/>
      <c r="I12" s="97"/>
      <c r="J12" s="96"/>
      <c r="K12" s="96"/>
      <c r="L12" s="97"/>
      <c r="M12" s="97"/>
      <c r="N12" s="97"/>
      <c r="O12" s="97"/>
      <c r="P12" s="97"/>
      <c r="Q12" s="96"/>
      <c r="R12" s="96"/>
      <c r="S12" s="98"/>
      <c r="T12" s="99"/>
      <c r="U12" s="97"/>
      <c r="V12" s="97"/>
      <c r="W12" s="97"/>
      <c r="X12" s="97"/>
      <c r="Y12" s="97"/>
      <c r="Z12" s="96"/>
      <c r="AA12" s="96"/>
      <c r="AB12" s="97"/>
      <c r="AC12" s="97"/>
      <c r="AD12" s="97"/>
      <c r="AE12" s="97"/>
      <c r="AF12" s="97"/>
      <c r="AG12" s="97"/>
      <c r="AH12" s="96"/>
      <c r="AI12" s="96"/>
      <c r="AJ12" s="97"/>
      <c r="AK12" s="100"/>
      <c r="AL12" s="101"/>
      <c r="AM12" s="102"/>
      <c r="AN12" s="102"/>
      <c r="AO12" s="103"/>
      <c r="AP12" s="104"/>
      <c r="AQ12" s="105"/>
      <c r="AR12" s="101"/>
      <c r="AS12" s="106"/>
      <c r="AT12" s="107"/>
      <c r="AU12" s="104"/>
      <c r="AV12" s="74"/>
    </row>
    <row r="13" spans="2:48" s="65" customFormat="1" ht="12.75" customHeight="1" thickBot="1" x14ac:dyDescent="0.25">
      <c r="B13" s="73"/>
      <c r="C13" s="110"/>
      <c r="D13" s="113"/>
      <c r="E13" s="114"/>
      <c r="F13" s="114"/>
      <c r="G13" s="114"/>
      <c r="H13" s="114"/>
      <c r="I13" s="114"/>
      <c r="J13" s="113"/>
      <c r="K13" s="113"/>
      <c r="L13" s="114"/>
      <c r="M13" s="114"/>
      <c r="N13" s="114"/>
      <c r="O13" s="114"/>
      <c r="P13" s="114"/>
      <c r="Q13" s="113"/>
      <c r="R13" s="113"/>
      <c r="S13" s="115"/>
      <c r="T13" s="116"/>
      <c r="U13" s="114"/>
      <c r="V13" s="114"/>
      <c r="W13" s="114"/>
      <c r="X13" s="114"/>
      <c r="Y13" s="114"/>
      <c r="Z13" s="113"/>
      <c r="AA13" s="113"/>
      <c r="AB13" s="114"/>
      <c r="AC13" s="114"/>
      <c r="AD13" s="114"/>
      <c r="AE13" s="114"/>
      <c r="AF13" s="114"/>
      <c r="AG13" s="114"/>
      <c r="AH13" s="113"/>
      <c r="AI13" s="113"/>
      <c r="AJ13" s="114"/>
      <c r="AK13" s="117"/>
      <c r="AL13" s="118"/>
      <c r="AM13" s="119"/>
      <c r="AN13" s="119"/>
      <c r="AO13" s="120"/>
      <c r="AP13" s="121"/>
      <c r="AQ13" s="122"/>
      <c r="AR13" s="118"/>
      <c r="AS13" s="123"/>
      <c r="AT13" s="124"/>
      <c r="AU13" s="121"/>
      <c r="AV13" s="64"/>
    </row>
    <row r="14" spans="2:48" s="65" customFormat="1" ht="12.75" customHeight="1" thickBot="1" x14ac:dyDescent="0.25">
      <c r="B14" s="125"/>
      <c r="C14" s="126"/>
      <c r="D14" s="127"/>
      <c r="E14" s="128"/>
      <c r="F14" s="128"/>
      <c r="G14" s="128"/>
      <c r="H14" s="128"/>
      <c r="I14" s="128"/>
      <c r="J14" s="127"/>
      <c r="K14" s="127"/>
      <c r="L14" s="128"/>
      <c r="M14" s="128"/>
      <c r="N14" s="128"/>
      <c r="O14" s="128"/>
      <c r="P14" s="128"/>
      <c r="Q14" s="127"/>
      <c r="R14" s="127"/>
      <c r="S14" s="129">
        <f>SUM(S7:S13)</f>
        <v>40</v>
      </c>
      <c r="T14" s="130" t="e">
        <f>SUM(T7:T13)</f>
        <v>#REF!</v>
      </c>
      <c r="U14" s="128"/>
      <c r="V14" s="128"/>
      <c r="W14" s="128"/>
      <c r="X14" s="128"/>
      <c r="Y14" s="128"/>
      <c r="Z14" s="127"/>
      <c r="AA14" s="127"/>
      <c r="AB14" s="128"/>
      <c r="AC14" s="128"/>
      <c r="AD14" s="128"/>
      <c r="AE14" s="128"/>
      <c r="AF14" s="128"/>
      <c r="AG14" s="128"/>
      <c r="AH14" s="127"/>
      <c r="AI14" s="127"/>
      <c r="AJ14" s="128"/>
      <c r="AK14" s="131"/>
      <c r="AL14" s="131">
        <f t="shared" ref="AL14:AU14" si="14">SUM(AL7:AL13)</f>
        <v>82</v>
      </c>
      <c r="AM14" s="131">
        <f t="shared" si="14"/>
        <v>1</v>
      </c>
      <c r="AN14" s="131">
        <f t="shared" si="14"/>
        <v>83</v>
      </c>
      <c r="AO14" s="132">
        <f t="shared" si="14"/>
        <v>36</v>
      </c>
      <c r="AP14" s="131">
        <f t="shared" si="14"/>
        <v>119</v>
      </c>
      <c r="AQ14" s="133">
        <f t="shared" si="14"/>
        <v>0</v>
      </c>
      <c r="AR14" s="131">
        <f t="shared" si="14"/>
        <v>0</v>
      </c>
      <c r="AS14" s="132">
        <f t="shared" si="14"/>
        <v>1</v>
      </c>
      <c r="AT14" s="131">
        <f t="shared" si="14"/>
        <v>1</v>
      </c>
      <c r="AU14" s="131">
        <f t="shared" si="14"/>
        <v>120</v>
      </c>
      <c r="AV14" s="133"/>
    </row>
    <row r="15" spans="2:48" x14ac:dyDescent="0.2"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4"/>
      <c r="R15" s="134"/>
      <c r="S15" s="134"/>
      <c r="T15" s="136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4"/>
      <c r="AH15" s="134"/>
      <c r="AI15" s="134"/>
    </row>
  </sheetData>
  <mergeCells count="2">
    <mergeCell ref="C3:C4"/>
    <mergeCell ref="D3:J4"/>
  </mergeCells>
  <pageMargins left="0.39370078740157483" right="0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U15"/>
  <sheetViews>
    <sheetView showRuler="0" topLeftCell="B1" zoomScale="110" zoomScaleNormal="110" workbookViewId="0">
      <selection activeCell="S19" sqref="S19"/>
    </sheetView>
  </sheetViews>
  <sheetFormatPr defaultColWidth="8.7109375" defaultRowHeight="11.25" x14ac:dyDescent="0.2"/>
  <cols>
    <col min="1" max="1" width="1.28515625" style="140" customWidth="1"/>
    <col min="2" max="2" width="2.7109375" style="140" customWidth="1"/>
    <col min="3" max="3" width="11.5703125" style="140" customWidth="1"/>
    <col min="4" max="18" width="2.42578125" style="140" customWidth="1"/>
    <col min="19" max="19" width="3.28515625" style="140" customWidth="1"/>
    <col min="20" max="20" width="6.7109375" style="141" customWidth="1"/>
    <col min="21" max="36" width="2.42578125" style="140" customWidth="1"/>
    <col min="37" max="37" width="5.28515625" style="140" customWidth="1"/>
    <col min="38" max="38" width="3.7109375" style="140" customWidth="1"/>
    <col min="39" max="39" width="3.5703125" style="140" customWidth="1"/>
    <col min="40" max="40" width="4.28515625" style="140" customWidth="1"/>
    <col min="41" max="41" width="4.5703125" style="140" customWidth="1"/>
    <col min="42" max="42" width="5.28515625" style="140" customWidth="1"/>
    <col min="43" max="43" width="3.7109375" style="140" customWidth="1"/>
    <col min="44" max="44" width="2.7109375" style="140" customWidth="1"/>
    <col min="45" max="45" width="3.28515625" style="140" customWidth="1"/>
    <col min="46" max="46" width="3.42578125" style="140" customWidth="1"/>
    <col min="47" max="47" width="4" style="140" customWidth="1"/>
    <col min="48" max="16384" width="8.7109375" style="140"/>
  </cols>
  <sheetData>
    <row r="1" spans="2:47" ht="3.75" customHeight="1" x14ac:dyDescent="0.2"/>
    <row r="2" spans="2:47" ht="8.25" customHeight="1" thickBot="1" x14ac:dyDescent="0.25">
      <c r="M2" s="62" t="s">
        <v>3</v>
      </c>
      <c r="N2" s="63"/>
      <c r="O2" s="63" t="s">
        <v>4</v>
      </c>
      <c r="P2" s="63"/>
      <c r="Q2" s="64" t="s">
        <v>5</v>
      </c>
      <c r="R2" s="65"/>
      <c r="S2" s="64" t="s">
        <v>32</v>
      </c>
      <c r="T2" s="66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2:47" ht="8.25" customHeight="1" x14ac:dyDescent="0.2">
      <c r="C3" s="142" t="s">
        <v>0</v>
      </c>
      <c r="D3" s="144">
        <v>43160</v>
      </c>
      <c r="E3" s="145"/>
      <c r="F3" s="145"/>
      <c r="G3" s="145"/>
      <c r="H3" s="145"/>
      <c r="I3" s="146"/>
      <c r="J3" s="147"/>
      <c r="K3" s="67" t="s">
        <v>1</v>
      </c>
      <c r="L3" s="68" t="s">
        <v>1</v>
      </c>
      <c r="M3" s="69">
        <v>30</v>
      </c>
      <c r="N3" s="70"/>
      <c r="O3" s="70">
        <v>21</v>
      </c>
      <c r="P3" s="71" t="s">
        <v>1</v>
      </c>
      <c r="Q3" s="72">
        <f>M3-O3</f>
        <v>9</v>
      </c>
      <c r="R3" s="65"/>
      <c r="S3" s="72">
        <f>O3*8</f>
        <v>168</v>
      </c>
      <c r="T3" s="66"/>
      <c r="U3" s="65"/>
      <c r="V3" s="76"/>
      <c r="W3" s="65"/>
      <c r="X3" s="65"/>
      <c r="Y3" s="75"/>
      <c r="Z3" s="65"/>
      <c r="AA3" s="76"/>
      <c r="AB3" s="65"/>
      <c r="AC3" s="75"/>
      <c r="AD3" s="65"/>
      <c r="AE3" s="65"/>
      <c r="AF3" s="76"/>
      <c r="AG3" s="65"/>
      <c r="AH3" s="65"/>
      <c r="AI3" s="76"/>
      <c r="AJ3" s="76"/>
      <c r="AK3" s="65"/>
      <c r="AL3" s="65"/>
      <c r="AP3" s="77"/>
      <c r="AR3" s="77"/>
      <c r="AS3" s="77"/>
      <c r="AT3" s="77"/>
    </row>
    <row r="4" spans="2:47" ht="4.5" customHeight="1" thickBot="1" x14ac:dyDescent="0.25">
      <c r="C4" s="143"/>
      <c r="D4" s="148"/>
      <c r="E4" s="148"/>
      <c r="F4" s="148"/>
      <c r="G4" s="148"/>
      <c r="H4" s="148"/>
      <c r="I4" s="149"/>
      <c r="J4" s="150"/>
      <c r="O4" s="140" t="s">
        <v>1</v>
      </c>
      <c r="Y4" s="67" t="s">
        <v>1</v>
      </c>
      <c r="Z4" s="67"/>
      <c r="AE4" s="67"/>
      <c r="AH4" s="140" t="s">
        <v>1</v>
      </c>
      <c r="AI4" s="67"/>
      <c r="AJ4" s="77"/>
      <c r="AK4" s="77"/>
      <c r="AM4" s="77"/>
      <c r="AN4" s="77"/>
      <c r="AO4" s="77"/>
      <c r="AP4" s="77"/>
      <c r="AQ4" s="77"/>
    </row>
    <row r="5" spans="2:47" ht="3.75" customHeight="1" thickBot="1" x14ac:dyDescent="0.25">
      <c r="D5" s="78"/>
      <c r="E5" s="78"/>
      <c r="F5" s="78"/>
      <c r="G5" s="78"/>
      <c r="H5" s="78"/>
      <c r="M5" s="77"/>
      <c r="W5" s="77"/>
      <c r="AC5" s="78"/>
      <c r="AD5" s="77"/>
    </row>
    <row r="6" spans="2:47" s="65" customFormat="1" ht="48" customHeight="1" thickBot="1" x14ac:dyDescent="0.25">
      <c r="B6" s="79"/>
      <c r="C6" s="80" t="s">
        <v>2</v>
      </c>
      <c r="D6" s="81">
        <v>1</v>
      </c>
      <c r="E6" s="80">
        <v>2</v>
      </c>
      <c r="F6" s="80">
        <v>3</v>
      </c>
      <c r="G6" s="80">
        <v>4</v>
      </c>
      <c r="H6" s="80">
        <v>5</v>
      </c>
      <c r="I6" s="80">
        <v>6</v>
      </c>
      <c r="J6" s="81">
        <v>7</v>
      </c>
      <c r="K6" s="81">
        <v>8</v>
      </c>
      <c r="L6" s="80">
        <v>9</v>
      </c>
      <c r="M6" s="80">
        <v>10</v>
      </c>
      <c r="N6" s="80">
        <v>11</v>
      </c>
      <c r="O6" s="80">
        <v>12</v>
      </c>
      <c r="P6" s="80">
        <v>13</v>
      </c>
      <c r="Q6" s="81">
        <v>14</v>
      </c>
      <c r="R6" s="81">
        <v>15</v>
      </c>
      <c r="S6" s="82"/>
      <c r="T6" s="83" t="s">
        <v>31</v>
      </c>
      <c r="U6" s="80">
        <v>16</v>
      </c>
      <c r="V6" s="80">
        <v>17</v>
      </c>
      <c r="W6" s="80">
        <v>18</v>
      </c>
      <c r="X6" s="80">
        <v>19</v>
      </c>
      <c r="Y6" s="80">
        <v>20</v>
      </c>
      <c r="Z6" s="81">
        <v>21</v>
      </c>
      <c r="AA6" s="81">
        <v>22</v>
      </c>
      <c r="AB6" s="80">
        <v>23</v>
      </c>
      <c r="AC6" s="80">
        <v>24</v>
      </c>
      <c r="AD6" s="80">
        <v>25</v>
      </c>
      <c r="AE6" s="80">
        <v>26</v>
      </c>
      <c r="AF6" s="80">
        <v>27</v>
      </c>
      <c r="AG6" s="80">
        <v>28</v>
      </c>
      <c r="AH6" s="81">
        <v>29</v>
      </c>
      <c r="AI6" s="81">
        <v>30</v>
      </c>
      <c r="AJ6" s="80"/>
      <c r="AK6" s="84" t="s">
        <v>7</v>
      </c>
      <c r="AL6" s="85" t="s">
        <v>6</v>
      </c>
      <c r="AM6" s="86" t="s">
        <v>25</v>
      </c>
      <c r="AN6" s="87" t="s">
        <v>26</v>
      </c>
      <c r="AO6" s="88" t="s">
        <v>8</v>
      </c>
      <c r="AP6" s="89" t="s">
        <v>9</v>
      </c>
      <c r="AQ6" s="90" t="s">
        <v>15</v>
      </c>
      <c r="AR6" s="91" t="s">
        <v>16</v>
      </c>
      <c r="AS6" s="92" t="s">
        <v>17</v>
      </c>
      <c r="AT6" s="93" t="s">
        <v>21</v>
      </c>
      <c r="AU6" s="89" t="s">
        <v>10</v>
      </c>
    </row>
    <row r="7" spans="2:47" s="65" customFormat="1" ht="12.75" customHeight="1" x14ac:dyDescent="0.2">
      <c r="B7" s="95">
        <v>1</v>
      </c>
      <c r="C7" s="139" t="s">
        <v>40</v>
      </c>
      <c r="D7" s="96" t="s">
        <v>22</v>
      </c>
      <c r="E7" s="20" t="s">
        <v>14</v>
      </c>
      <c r="F7" s="97">
        <v>8</v>
      </c>
      <c r="G7" s="97">
        <v>8</v>
      </c>
      <c r="H7" s="97">
        <v>8</v>
      </c>
      <c r="I7" s="97">
        <v>8</v>
      </c>
      <c r="J7" s="96" t="s">
        <v>22</v>
      </c>
      <c r="K7" s="96" t="s">
        <v>22</v>
      </c>
      <c r="L7" s="97">
        <v>8</v>
      </c>
      <c r="M7" s="97">
        <v>8</v>
      </c>
      <c r="N7" s="97">
        <v>8</v>
      </c>
      <c r="O7" s="97">
        <v>8</v>
      </c>
      <c r="P7" s="97">
        <v>8</v>
      </c>
      <c r="Q7" s="96" t="s">
        <v>22</v>
      </c>
      <c r="R7" s="96" t="s">
        <v>22</v>
      </c>
      <c r="S7" s="98">
        <f t="shared" ref="S7:S9" si="0">(SUM(D7:R7))/8</f>
        <v>9</v>
      </c>
      <c r="T7" s="99" t="e">
        <f>(ROUND(((#REF!/O$3*S7)*0.87/1000),0)*1000)</f>
        <v>#REF!</v>
      </c>
      <c r="U7" s="20" t="s">
        <v>38</v>
      </c>
      <c r="V7" s="20" t="s">
        <v>38</v>
      </c>
      <c r="W7" s="20" t="s">
        <v>38</v>
      </c>
      <c r="X7" s="20" t="s">
        <v>38</v>
      </c>
      <c r="Y7" s="20" t="s">
        <v>38</v>
      </c>
      <c r="Z7" s="96" t="s">
        <v>22</v>
      </c>
      <c r="AA7" s="96" t="s">
        <v>22</v>
      </c>
      <c r="AB7" s="97">
        <v>8</v>
      </c>
      <c r="AC7" s="97">
        <v>8</v>
      </c>
      <c r="AD7" s="97">
        <v>8</v>
      </c>
      <c r="AE7" s="97">
        <v>8</v>
      </c>
      <c r="AF7" s="97">
        <v>8</v>
      </c>
      <c r="AG7" s="97">
        <v>8</v>
      </c>
      <c r="AH7" s="96" t="s">
        <v>22</v>
      </c>
      <c r="AI7" s="96" t="s">
        <v>22</v>
      </c>
      <c r="AJ7" s="97"/>
      <c r="AK7" s="100">
        <f t="shared" ref="AK7:AK9" si="1">SUM(D7:R7)+SUM(U7:AJ7)</f>
        <v>120</v>
      </c>
      <c r="AL7" s="101">
        <f t="shared" ref="AL7:AL9" si="2">COUNTIF(D7:R7,"8")+COUNTIF(U7:AJ7,"8")</f>
        <v>15</v>
      </c>
      <c r="AM7" s="102">
        <f t="shared" ref="AM7:AM9" si="3">COUNTIF(D7:R7,"&lt;8")+COUNTIF(U7:AJ7,"&lt;8")</f>
        <v>0</v>
      </c>
      <c r="AN7" s="102">
        <f t="shared" ref="AN7:AN9" si="4">SUM(AL7:AM7)</f>
        <v>15</v>
      </c>
      <c r="AO7" s="103">
        <f t="shared" ref="AO7:AO10" si="5">COUNTIF(D7:AJ7,".")</f>
        <v>9</v>
      </c>
      <c r="AP7" s="104">
        <f t="shared" ref="AP7:AP9" si="6">SUM(AN7:AO7)</f>
        <v>24</v>
      </c>
      <c r="AQ7" s="105">
        <f t="shared" ref="AQ7" si="7">COUNTIF(D7:AJ7,"О")</f>
        <v>5</v>
      </c>
      <c r="AR7" s="101">
        <f t="shared" ref="AR7:AR9" si="8">COUNTIF(D7:AJ7,"Б")</f>
        <v>0</v>
      </c>
      <c r="AS7" s="106">
        <f t="shared" ref="AS7:AS9" si="9">COUNTIF(D7:AJ7,"С")</f>
        <v>1</v>
      </c>
      <c r="AT7" s="107">
        <f t="shared" ref="AT7:AT9" si="10">SUM(AQ7:AS7)</f>
        <v>6</v>
      </c>
      <c r="AU7" s="104">
        <f t="shared" ref="AU7:AU9" si="11">AL7+AM7+AO7+AQ7+AR7+AS7</f>
        <v>30</v>
      </c>
    </row>
    <row r="8" spans="2:47" s="65" customFormat="1" ht="12.75" customHeight="1" x14ac:dyDescent="0.2">
      <c r="B8" s="95">
        <v>2</v>
      </c>
      <c r="C8" s="139" t="s">
        <v>41</v>
      </c>
      <c r="D8" s="96" t="s">
        <v>22</v>
      </c>
      <c r="E8" s="97">
        <v>8</v>
      </c>
      <c r="F8" s="97">
        <v>8</v>
      </c>
      <c r="G8" s="97">
        <v>8</v>
      </c>
      <c r="H8" s="97">
        <v>8</v>
      </c>
      <c r="I8" s="97">
        <v>8</v>
      </c>
      <c r="J8" s="96" t="s">
        <v>22</v>
      </c>
      <c r="K8" s="96" t="s">
        <v>22</v>
      </c>
      <c r="L8" s="97">
        <v>8</v>
      </c>
      <c r="M8" s="97">
        <v>8</v>
      </c>
      <c r="N8" s="97">
        <v>8</v>
      </c>
      <c r="O8" s="97">
        <v>8</v>
      </c>
      <c r="P8" s="97">
        <v>8</v>
      </c>
      <c r="Q8" s="96" t="s">
        <v>22</v>
      </c>
      <c r="R8" s="96" t="s">
        <v>22</v>
      </c>
      <c r="S8" s="98">
        <f t="shared" si="0"/>
        <v>10</v>
      </c>
      <c r="T8" s="99" t="e">
        <f>(ROUND(((#REF!/O$3*S8)*0.87/1000),0)*1000)</f>
        <v>#REF!</v>
      </c>
      <c r="U8" s="97">
        <v>8</v>
      </c>
      <c r="V8" s="97">
        <v>8</v>
      </c>
      <c r="W8" s="97">
        <v>8</v>
      </c>
      <c r="X8" s="97">
        <v>8</v>
      </c>
      <c r="Y8" s="97">
        <v>8</v>
      </c>
      <c r="Z8" s="96" t="s">
        <v>22</v>
      </c>
      <c r="AA8" s="96" t="s">
        <v>22</v>
      </c>
      <c r="AB8" s="97">
        <v>8</v>
      </c>
      <c r="AC8" s="97">
        <v>8</v>
      </c>
      <c r="AD8" s="97">
        <v>8</v>
      </c>
      <c r="AE8" s="97">
        <v>8</v>
      </c>
      <c r="AF8" s="97">
        <v>8</v>
      </c>
      <c r="AG8" s="97">
        <v>8</v>
      </c>
      <c r="AH8" s="96" t="s">
        <v>22</v>
      </c>
      <c r="AI8" s="96" t="s">
        <v>22</v>
      </c>
      <c r="AJ8" s="97"/>
      <c r="AK8" s="100">
        <f t="shared" si="1"/>
        <v>168</v>
      </c>
      <c r="AL8" s="102">
        <f t="shared" si="2"/>
        <v>21</v>
      </c>
      <c r="AM8" s="102">
        <f t="shared" si="3"/>
        <v>0</v>
      </c>
      <c r="AN8" s="102">
        <f t="shared" si="4"/>
        <v>21</v>
      </c>
      <c r="AO8" s="103">
        <f t="shared" si="5"/>
        <v>9</v>
      </c>
      <c r="AP8" s="104">
        <f t="shared" si="6"/>
        <v>30</v>
      </c>
      <c r="AQ8" s="108">
        <f>COUNTIF(D8:AJ8,"О")</f>
        <v>0</v>
      </c>
      <c r="AR8" s="102">
        <f t="shared" si="8"/>
        <v>0</v>
      </c>
      <c r="AS8" s="106">
        <f t="shared" si="9"/>
        <v>0</v>
      </c>
      <c r="AT8" s="104">
        <f t="shared" si="10"/>
        <v>0</v>
      </c>
      <c r="AU8" s="104">
        <f t="shared" si="11"/>
        <v>30</v>
      </c>
    </row>
    <row r="9" spans="2:47" s="65" customFormat="1" ht="12.75" customHeight="1" x14ac:dyDescent="0.2">
      <c r="B9" s="95">
        <v>3</v>
      </c>
      <c r="C9" s="139" t="s">
        <v>42</v>
      </c>
      <c r="D9" s="96" t="s">
        <v>22</v>
      </c>
      <c r="E9" s="20" t="s">
        <v>38</v>
      </c>
      <c r="F9" s="20" t="s">
        <v>38</v>
      </c>
      <c r="G9" s="20" t="s">
        <v>38</v>
      </c>
      <c r="H9" s="20" t="s">
        <v>38</v>
      </c>
      <c r="I9" s="20" t="s">
        <v>38</v>
      </c>
      <c r="J9" s="96" t="s">
        <v>22</v>
      </c>
      <c r="K9" s="96" t="s">
        <v>22</v>
      </c>
      <c r="L9" s="97">
        <v>8</v>
      </c>
      <c r="M9" s="97">
        <v>8</v>
      </c>
      <c r="N9" s="97">
        <v>8</v>
      </c>
      <c r="O9" s="97">
        <v>8</v>
      </c>
      <c r="P9" s="97">
        <v>8</v>
      </c>
      <c r="Q9" s="96" t="s">
        <v>22</v>
      </c>
      <c r="R9" s="96" t="s">
        <v>22</v>
      </c>
      <c r="S9" s="98">
        <f t="shared" si="0"/>
        <v>5</v>
      </c>
      <c r="T9" s="99" t="e">
        <f>(ROUND(((#REF!/O$3*S9)*0.87/1000),0)*1000)</f>
        <v>#REF!</v>
      </c>
      <c r="U9" s="97">
        <v>8</v>
      </c>
      <c r="V9" s="97">
        <v>8</v>
      </c>
      <c r="W9" s="97">
        <v>8</v>
      </c>
      <c r="X9" s="97">
        <v>8</v>
      </c>
      <c r="Y9" s="97">
        <v>8</v>
      </c>
      <c r="Z9" s="96" t="s">
        <v>22</v>
      </c>
      <c r="AA9" s="96" t="s">
        <v>22</v>
      </c>
      <c r="AB9" s="97">
        <v>8</v>
      </c>
      <c r="AC9" s="97">
        <v>8</v>
      </c>
      <c r="AD9" s="97">
        <v>8</v>
      </c>
      <c r="AE9" s="97">
        <v>8</v>
      </c>
      <c r="AF9" s="97">
        <v>8</v>
      </c>
      <c r="AG9" s="97">
        <v>8</v>
      </c>
      <c r="AH9" s="96" t="s">
        <v>22</v>
      </c>
      <c r="AI9" s="96" t="s">
        <v>22</v>
      </c>
      <c r="AJ9" s="97"/>
      <c r="AK9" s="100">
        <f t="shared" si="1"/>
        <v>128</v>
      </c>
      <c r="AL9" s="101">
        <f t="shared" si="2"/>
        <v>16</v>
      </c>
      <c r="AM9" s="102">
        <f t="shared" si="3"/>
        <v>0</v>
      </c>
      <c r="AN9" s="102">
        <f t="shared" si="4"/>
        <v>16</v>
      </c>
      <c r="AO9" s="103">
        <f t="shared" si="5"/>
        <v>9</v>
      </c>
      <c r="AP9" s="104">
        <f t="shared" si="6"/>
        <v>25</v>
      </c>
      <c r="AQ9" s="105">
        <f>COUNTIF(D9:AJ9,"О")</f>
        <v>5</v>
      </c>
      <c r="AR9" s="101">
        <f t="shared" si="8"/>
        <v>0</v>
      </c>
      <c r="AS9" s="106">
        <f t="shared" si="9"/>
        <v>0</v>
      </c>
      <c r="AT9" s="107">
        <f t="shared" si="10"/>
        <v>5</v>
      </c>
      <c r="AU9" s="104">
        <f t="shared" si="11"/>
        <v>30</v>
      </c>
    </row>
    <row r="10" spans="2:47" s="65" customFormat="1" ht="12.75" customHeight="1" x14ac:dyDescent="0.2">
      <c r="B10" s="95">
        <v>4</v>
      </c>
      <c r="C10" s="3" t="s">
        <v>43</v>
      </c>
      <c r="D10" s="96" t="s">
        <v>22</v>
      </c>
      <c r="E10" s="97">
        <v>8</v>
      </c>
      <c r="F10" s="97">
        <v>8</v>
      </c>
      <c r="G10" s="97">
        <v>8</v>
      </c>
      <c r="H10" s="137" t="s">
        <v>14</v>
      </c>
      <c r="I10" s="137" t="s">
        <v>14</v>
      </c>
      <c r="J10" s="96" t="s">
        <v>22</v>
      </c>
      <c r="K10" s="96" t="s">
        <v>22</v>
      </c>
      <c r="L10" s="97">
        <v>8</v>
      </c>
      <c r="M10" s="97">
        <v>8</v>
      </c>
      <c r="N10" s="97">
        <v>8</v>
      </c>
      <c r="O10" s="97">
        <v>8</v>
      </c>
      <c r="P10" s="97">
        <v>8</v>
      </c>
      <c r="Q10" s="96" t="s">
        <v>22</v>
      </c>
      <c r="R10" s="96" t="s">
        <v>22</v>
      </c>
      <c r="S10" s="98">
        <f t="shared" ref="S10" si="12">(SUM(D10:R10))/8</f>
        <v>8</v>
      </c>
      <c r="T10" s="99" t="e">
        <f>(ROUND(((#REF!/O$3*S10)*0.87/1000),0)*1000)</f>
        <v>#REF!</v>
      </c>
      <c r="U10" s="138">
        <v>4</v>
      </c>
      <c r="V10" s="97">
        <v>8</v>
      </c>
      <c r="W10" s="137" t="s">
        <v>14</v>
      </c>
      <c r="X10" s="97">
        <v>8</v>
      </c>
      <c r="Y10" s="97">
        <v>8</v>
      </c>
      <c r="Z10" s="96" t="s">
        <v>22</v>
      </c>
      <c r="AA10" s="96" t="s">
        <v>22</v>
      </c>
      <c r="AB10" s="20" t="s">
        <v>18</v>
      </c>
      <c r="AC10" s="20" t="s">
        <v>18</v>
      </c>
      <c r="AD10" s="20" t="s">
        <v>18</v>
      </c>
      <c r="AE10" s="20" t="s">
        <v>18</v>
      </c>
      <c r="AF10" s="20" t="s">
        <v>18</v>
      </c>
      <c r="AG10" s="20" t="s">
        <v>18</v>
      </c>
      <c r="AH10" s="96" t="s">
        <v>22</v>
      </c>
      <c r="AI10" s="96" t="s">
        <v>22</v>
      </c>
      <c r="AJ10" s="97"/>
      <c r="AK10" s="100">
        <f t="shared" ref="AK10" si="13">SUM(D10:R10)+SUM(U10:AJ10)</f>
        <v>92</v>
      </c>
      <c r="AL10" s="101">
        <f>COUNTIF(D10:R10,"8")+COUNTIF(U10:AJ10,"8")</f>
        <v>11</v>
      </c>
      <c r="AM10" s="102">
        <f>COUNTIF(D10:R10,"&lt;8")+COUNTIF(U10:AJ10,"&lt;8")</f>
        <v>1</v>
      </c>
      <c r="AN10" s="102">
        <f>SUM(AL10:AM10)</f>
        <v>12</v>
      </c>
      <c r="AO10" s="103">
        <f t="shared" si="5"/>
        <v>9</v>
      </c>
      <c r="AP10" s="104">
        <f>SUM(AN10:AO10)</f>
        <v>21</v>
      </c>
      <c r="AQ10" s="105">
        <f>COUNTIF(D10:AJ10,"О")</f>
        <v>0</v>
      </c>
      <c r="AR10" s="101">
        <f>COUNTIF(D10:AJ10,"Б")</f>
        <v>6</v>
      </c>
      <c r="AS10" s="106">
        <f>COUNTIF(D10:AJ10,"С")</f>
        <v>3</v>
      </c>
      <c r="AT10" s="107">
        <f>SUM(AQ10:AS10)</f>
        <v>9</v>
      </c>
      <c r="AU10" s="104">
        <f>AL10+AM10+AO10+AQ10+AR10+AS10</f>
        <v>30</v>
      </c>
    </row>
    <row r="11" spans="2:47" s="65" customFormat="1" ht="12.75" customHeight="1" x14ac:dyDescent="0.2">
      <c r="B11" s="95">
        <v>5</v>
      </c>
      <c r="C11" s="3" t="s">
        <v>44</v>
      </c>
      <c r="D11" s="96"/>
      <c r="E11" s="97">
        <v>8</v>
      </c>
      <c r="F11" s="97">
        <v>8</v>
      </c>
      <c r="G11" s="97">
        <v>8</v>
      </c>
      <c r="H11" s="97">
        <v>8</v>
      </c>
      <c r="I11" s="97">
        <v>8</v>
      </c>
      <c r="J11" s="96" t="s">
        <v>22</v>
      </c>
      <c r="K11" s="96" t="s">
        <v>22</v>
      </c>
      <c r="L11" s="97">
        <v>8</v>
      </c>
      <c r="M11" s="97">
        <v>8</v>
      </c>
      <c r="N11" s="97">
        <v>8</v>
      </c>
      <c r="O11" s="97">
        <v>8</v>
      </c>
      <c r="P11" s="97">
        <v>8</v>
      </c>
      <c r="Q11" s="96" t="s">
        <v>22</v>
      </c>
      <c r="R11" s="96" t="s">
        <v>22</v>
      </c>
      <c r="S11" s="98">
        <f t="shared" ref="S11" si="14">(SUM(D11:R11))/8</f>
        <v>10</v>
      </c>
      <c r="T11" s="99" t="e">
        <f>(ROUND(((#REF!/O$3*S11)*0.87/1000),0)*1000)</f>
        <v>#REF!</v>
      </c>
      <c r="U11" s="97">
        <v>8</v>
      </c>
      <c r="V11" s="97">
        <v>8</v>
      </c>
      <c r="W11" s="97">
        <v>8</v>
      </c>
      <c r="X11" s="97">
        <v>8</v>
      </c>
      <c r="Y11" s="97">
        <v>8</v>
      </c>
      <c r="Z11" s="96" t="s">
        <v>22</v>
      </c>
      <c r="AA11" s="96" t="s">
        <v>22</v>
      </c>
      <c r="AB11" s="97">
        <v>8</v>
      </c>
      <c r="AC11" s="97">
        <v>8</v>
      </c>
      <c r="AD11" s="97">
        <v>8</v>
      </c>
      <c r="AE11" s="97">
        <v>8</v>
      </c>
      <c r="AF11" s="97">
        <v>8</v>
      </c>
      <c r="AG11" s="97">
        <v>8</v>
      </c>
      <c r="AH11" s="96" t="s">
        <v>22</v>
      </c>
      <c r="AI11" s="96" t="s">
        <v>22</v>
      </c>
      <c r="AJ11" s="97"/>
      <c r="AK11" s="100">
        <f t="shared" ref="AK11" si="15">SUM(D11:R11)+SUM(U11:AJ11)</f>
        <v>168</v>
      </c>
      <c r="AL11" s="102">
        <f t="shared" ref="AL11" si="16">COUNTIF(D11:R11,"8")+COUNTIF(U11:AJ11,"8")</f>
        <v>21</v>
      </c>
      <c r="AM11" s="102">
        <f t="shared" ref="AM11" si="17">COUNTIF(D11:R11,"&lt;8")+COUNTIF(U11:AJ11,"&lt;8")</f>
        <v>0</v>
      </c>
      <c r="AN11" s="102">
        <f t="shared" ref="AN11" si="18">SUM(AL11:AM11)</f>
        <v>21</v>
      </c>
      <c r="AO11" s="103">
        <f t="shared" ref="AO11" si="19">COUNTIF(D11:AJ11,".")</f>
        <v>8</v>
      </c>
      <c r="AP11" s="104">
        <f t="shared" ref="AP11" si="20">SUM(AN11:AO11)</f>
        <v>29</v>
      </c>
      <c r="AQ11" s="108">
        <f>COUNTIF(D11:AJ11,"О")</f>
        <v>0</v>
      </c>
      <c r="AR11" s="102">
        <f t="shared" ref="AR11" si="21">COUNTIF(D11:AJ11,"Б")</f>
        <v>0</v>
      </c>
      <c r="AS11" s="106">
        <f t="shared" ref="AS11" si="22">COUNTIF(D11:AJ11,"С")</f>
        <v>0</v>
      </c>
      <c r="AT11" s="104">
        <f t="shared" ref="AT11" si="23">SUM(AQ11:AS11)</f>
        <v>0</v>
      </c>
      <c r="AU11" s="104">
        <f t="shared" ref="AU11" si="24">AL11+AM11+AO11+AQ11+AR11+AS11</f>
        <v>29</v>
      </c>
    </row>
    <row r="12" spans="2:47" s="65" customFormat="1" ht="12.75" customHeight="1" x14ac:dyDescent="0.2">
      <c r="B12" s="95"/>
      <c r="C12" s="110"/>
      <c r="D12" s="96"/>
      <c r="E12" s="97"/>
      <c r="F12" s="97"/>
      <c r="G12" s="97"/>
      <c r="H12" s="97"/>
      <c r="I12" s="97"/>
      <c r="J12" s="96"/>
      <c r="K12" s="96"/>
      <c r="L12" s="97"/>
      <c r="M12" s="97"/>
      <c r="N12" s="97"/>
      <c r="O12" s="97"/>
      <c r="P12" s="97"/>
      <c r="Q12" s="96"/>
      <c r="R12" s="96"/>
      <c r="S12" s="98"/>
      <c r="T12" s="99"/>
      <c r="U12" s="97"/>
      <c r="V12" s="97"/>
      <c r="W12" s="97"/>
      <c r="X12" s="97"/>
      <c r="Y12" s="97"/>
      <c r="Z12" s="96"/>
      <c r="AA12" s="96"/>
      <c r="AB12" s="97"/>
      <c r="AC12" s="97"/>
      <c r="AD12" s="97"/>
      <c r="AE12" s="97"/>
      <c r="AF12" s="97"/>
      <c r="AG12" s="97"/>
      <c r="AH12" s="96"/>
      <c r="AI12" s="96"/>
      <c r="AJ12" s="97"/>
      <c r="AK12" s="100"/>
      <c r="AL12" s="101"/>
      <c r="AM12" s="102"/>
      <c r="AN12" s="102"/>
      <c r="AO12" s="103"/>
      <c r="AP12" s="104"/>
      <c r="AQ12" s="105"/>
      <c r="AR12" s="101"/>
      <c r="AS12" s="106"/>
      <c r="AT12" s="107"/>
      <c r="AU12" s="104"/>
    </row>
    <row r="13" spans="2:47" s="65" customFormat="1" ht="12.75" customHeight="1" thickBot="1" x14ac:dyDescent="0.25">
      <c r="B13" s="73"/>
      <c r="C13" s="110"/>
      <c r="D13" s="113"/>
      <c r="E13" s="114"/>
      <c r="F13" s="114"/>
      <c r="G13" s="114"/>
      <c r="H13" s="114"/>
      <c r="I13" s="114"/>
      <c r="J13" s="113"/>
      <c r="K13" s="113"/>
      <c r="L13" s="114"/>
      <c r="M13" s="114"/>
      <c r="N13" s="114"/>
      <c r="O13" s="114"/>
      <c r="P13" s="114"/>
      <c r="Q13" s="113"/>
      <c r="R13" s="113"/>
      <c r="S13" s="115"/>
      <c r="T13" s="116"/>
      <c r="U13" s="114"/>
      <c r="V13" s="114"/>
      <c r="W13" s="114"/>
      <c r="X13" s="114"/>
      <c r="Y13" s="114"/>
      <c r="Z13" s="113"/>
      <c r="AA13" s="113"/>
      <c r="AB13" s="114"/>
      <c r="AC13" s="114"/>
      <c r="AD13" s="114"/>
      <c r="AE13" s="114"/>
      <c r="AF13" s="114"/>
      <c r="AG13" s="114"/>
      <c r="AH13" s="113"/>
      <c r="AI13" s="113"/>
      <c r="AJ13" s="114"/>
      <c r="AK13" s="117"/>
      <c r="AL13" s="118"/>
      <c r="AM13" s="119"/>
      <c r="AN13" s="119"/>
      <c r="AO13" s="120"/>
      <c r="AP13" s="121"/>
      <c r="AQ13" s="122"/>
      <c r="AR13" s="118"/>
      <c r="AS13" s="123"/>
      <c r="AT13" s="124"/>
      <c r="AU13" s="121"/>
    </row>
    <row r="14" spans="2:47" s="65" customFormat="1" ht="12.75" customHeight="1" thickBot="1" x14ac:dyDescent="0.25">
      <c r="B14" s="125"/>
      <c r="C14" s="126"/>
      <c r="D14" s="127"/>
      <c r="E14" s="128"/>
      <c r="F14" s="128"/>
      <c r="G14" s="128"/>
      <c r="H14" s="128"/>
      <c r="I14" s="128"/>
      <c r="J14" s="127"/>
      <c r="K14" s="127"/>
      <c r="L14" s="128"/>
      <c r="M14" s="128"/>
      <c r="N14" s="128"/>
      <c r="O14" s="128"/>
      <c r="P14" s="128"/>
      <c r="Q14" s="127"/>
      <c r="R14" s="127"/>
      <c r="S14" s="129">
        <f>SUM(S7:S13)</f>
        <v>42</v>
      </c>
      <c r="T14" s="130" t="e">
        <f>SUM(T7:T13)</f>
        <v>#REF!</v>
      </c>
      <c r="U14" s="128"/>
      <c r="V14" s="128"/>
      <c r="W14" s="128"/>
      <c r="X14" s="128"/>
      <c r="Y14" s="128"/>
      <c r="Z14" s="127"/>
      <c r="AA14" s="127"/>
      <c r="AB14" s="128"/>
      <c r="AC14" s="128"/>
      <c r="AD14" s="128"/>
      <c r="AE14" s="128"/>
      <c r="AF14" s="128"/>
      <c r="AG14" s="128"/>
      <c r="AH14" s="127"/>
      <c r="AI14" s="127"/>
      <c r="AJ14" s="128"/>
      <c r="AK14" s="131"/>
      <c r="AL14" s="131">
        <f t="shared" ref="AL14:AU14" si="25">SUM(AL7:AL13)</f>
        <v>84</v>
      </c>
      <c r="AM14" s="131">
        <f t="shared" si="25"/>
        <v>1</v>
      </c>
      <c r="AN14" s="131">
        <f t="shared" si="25"/>
        <v>85</v>
      </c>
      <c r="AO14" s="132">
        <f t="shared" si="25"/>
        <v>44</v>
      </c>
      <c r="AP14" s="131">
        <f t="shared" si="25"/>
        <v>129</v>
      </c>
      <c r="AQ14" s="133">
        <f t="shared" si="25"/>
        <v>10</v>
      </c>
      <c r="AR14" s="131">
        <f t="shared" si="25"/>
        <v>6</v>
      </c>
      <c r="AS14" s="132">
        <f t="shared" si="25"/>
        <v>4</v>
      </c>
      <c r="AT14" s="131">
        <f t="shared" si="25"/>
        <v>20</v>
      </c>
      <c r="AU14" s="131">
        <f t="shared" si="25"/>
        <v>149</v>
      </c>
    </row>
    <row r="15" spans="2:47" x14ac:dyDescent="0.2"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4"/>
      <c r="R15" s="134"/>
      <c r="S15" s="134"/>
      <c r="T15" s="136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4"/>
      <c r="AH15" s="134"/>
      <c r="AI15" s="134"/>
    </row>
  </sheetData>
  <mergeCells count="2">
    <mergeCell ref="C3:C4"/>
    <mergeCell ref="D3:J4"/>
  </mergeCells>
  <pageMargins left="0.39370078740157483" right="0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2796"/>
  <sheetViews>
    <sheetView tabSelected="1" showRuler="0" zoomScale="110" zoomScaleNormal="11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8" sqref="D8"/>
    </sheetView>
  </sheetViews>
  <sheetFormatPr defaultColWidth="8.7109375" defaultRowHeight="12.75" x14ac:dyDescent="0.25"/>
  <cols>
    <col min="1" max="1" width="0.5703125" style="8" customWidth="1"/>
    <col min="2" max="2" width="2.5703125" style="8" customWidth="1"/>
    <col min="3" max="3" width="9.5703125" style="8" customWidth="1"/>
    <col min="4" max="63" width="3" style="43" customWidth="1"/>
    <col min="64" max="64" width="3.7109375" style="22" customWidth="1"/>
    <col min="65" max="67" width="6" style="8" customWidth="1"/>
    <col min="68" max="68" width="6" style="18" customWidth="1"/>
    <col min="69" max="69" width="6" style="8" customWidth="1"/>
    <col min="70" max="71" width="2.7109375" style="8" customWidth="1"/>
    <col min="72" max="16384" width="8.7109375" style="8"/>
  </cols>
  <sheetData>
    <row r="1" spans="2:69" s="1" customFormat="1" ht="7.5" customHeight="1" x14ac:dyDescent="0.2">
      <c r="D1" s="2"/>
      <c r="E1" s="2"/>
      <c r="F1" s="2"/>
      <c r="G1" s="2"/>
      <c r="H1" s="28"/>
      <c r="I1" s="49"/>
      <c r="J1" s="50"/>
      <c r="K1" s="50"/>
      <c r="L1" s="50"/>
      <c r="M1" s="51"/>
      <c r="N1" s="49"/>
      <c r="O1" s="50"/>
      <c r="P1" s="50"/>
      <c r="Q1" s="50"/>
      <c r="R1" s="51"/>
      <c r="S1" s="49"/>
      <c r="T1" s="50"/>
      <c r="U1" s="50"/>
      <c r="V1" s="50"/>
      <c r="W1" s="51"/>
      <c r="X1" s="49"/>
      <c r="Y1" s="50"/>
      <c r="Z1" s="50"/>
      <c r="AA1" s="50"/>
      <c r="AB1" s="51"/>
      <c r="AC1" s="49"/>
      <c r="AD1" s="50"/>
      <c r="AE1" s="50"/>
      <c r="AF1" s="50"/>
      <c r="AG1" s="51"/>
      <c r="AH1" s="49"/>
      <c r="AI1" s="50"/>
      <c r="AJ1" s="50"/>
      <c r="AK1" s="50"/>
      <c r="AL1" s="51"/>
      <c r="AM1" s="49"/>
      <c r="AN1" s="50"/>
      <c r="AO1" s="50"/>
      <c r="AP1" s="50"/>
      <c r="AQ1" s="51"/>
      <c r="AR1" s="49"/>
      <c r="AS1" s="50"/>
      <c r="AT1" s="50"/>
      <c r="AU1" s="50"/>
      <c r="AV1" s="51"/>
      <c r="AW1" s="49"/>
      <c r="AX1" s="50"/>
      <c r="AY1" s="50"/>
      <c r="AZ1" s="50"/>
      <c r="BA1" s="51"/>
      <c r="BB1" s="49"/>
      <c r="BC1" s="50"/>
      <c r="BD1" s="50"/>
      <c r="BE1" s="50"/>
      <c r="BF1" s="51"/>
      <c r="BG1" s="49"/>
      <c r="BH1" s="50"/>
      <c r="BI1" s="50"/>
      <c r="BJ1" s="50"/>
      <c r="BK1" s="51"/>
      <c r="BP1" s="17"/>
    </row>
    <row r="2" spans="2:69" s="1" customFormat="1" ht="7.5" customHeight="1" x14ac:dyDescent="0.2">
      <c r="C2" s="4"/>
      <c r="D2" s="42"/>
      <c r="E2" s="42"/>
      <c r="F2" s="42"/>
      <c r="G2" s="42"/>
      <c r="H2" s="46"/>
      <c r="I2" s="52"/>
      <c r="J2" s="42"/>
      <c r="K2" s="42"/>
      <c r="L2" s="42"/>
      <c r="M2" s="53"/>
      <c r="N2" s="52"/>
      <c r="O2" s="42"/>
      <c r="P2" s="42"/>
      <c r="Q2" s="42"/>
      <c r="R2" s="53"/>
      <c r="S2" s="52"/>
      <c r="T2" s="42"/>
      <c r="U2" s="42"/>
      <c r="V2" s="42"/>
      <c r="W2" s="53"/>
      <c r="X2" s="52"/>
      <c r="Y2" s="42"/>
      <c r="Z2" s="42"/>
      <c r="AA2" s="42"/>
      <c r="AB2" s="53"/>
      <c r="AC2" s="52"/>
      <c r="AD2" s="42"/>
      <c r="AE2" s="42"/>
      <c r="AF2" s="42"/>
      <c r="AG2" s="53"/>
      <c r="AH2" s="52"/>
      <c r="AI2" s="42"/>
      <c r="AJ2" s="42"/>
      <c r="AK2" s="42"/>
      <c r="AL2" s="53"/>
      <c r="AM2" s="52"/>
      <c r="AN2" s="42"/>
      <c r="AO2" s="42"/>
      <c r="AP2" s="42"/>
      <c r="AQ2" s="53"/>
      <c r="AR2" s="52"/>
      <c r="AS2" s="42"/>
      <c r="AT2" s="42"/>
      <c r="AU2" s="42"/>
      <c r="AV2" s="53"/>
      <c r="AW2" s="52"/>
      <c r="AX2" s="42"/>
      <c r="AY2" s="42"/>
      <c r="AZ2" s="42"/>
      <c r="BA2" s="53"/>
      <c r="BB2" s="52"/>
      <c r="BC2" s="42"/>
      <c r="BD2" s="42"/>
      <c r="BE2" s="42"/>
      <c r="BF2" s="53"/>
      <c r="BG2" s="52"/>
      <c r="BH2" s="42"/>
      <c r="BI2" s="42"/>
      <c r="BJ2" s="42"/>
      <c r="BK2" s="53"/>
      <c r="BL2" s="9"/>
      <c r="BP2" s="17"/>
    </row>
    <row r="3" spans="2:69" s="1" customFormat="1" ht="13.5" customHeight="1" thickBot="1" x14ac:dyDescent="0.25">
      <c r="C3" s="4"/>
      <c r="D3" s="45" t="s">
        <v>33</v>
      </c>
      <c r="E3" s="45" t="s">
        <v>35</v>
      </c>
      <c r="F3" s="45" t="s">
        <v>34</v>
      </c>
      <c r="G3" s="45" t="s">
        <v>36</v>
      </c>
      <c r="H3" s="47" t="s">
        <v>37</v>
      </c>
      <c r="I3" s="54" t="s">
        <v>33</v>
      </c>
      <c r="J3" s="45" t="s">
        <v>35</v>
      </c>
      <c r="K3" s="45" t="s">
        <v>34</v>
      </c>
      <c r="L3" s="45" t="s">
        <v>36</v>
      </c>
      <c r="M3" s="55" t="s">
        <v>37</v>
      </c>
      <c r="N3" s="54"/>
      <c r="O3" s="45"/>
      <c r="P3" s="45"/>
      <c r="Q3" s="45"/>
      <c r="R3" s="55"/>
      <c r="S3" s="54"/>
      <c r="T3" s="45"/>
      <c r="U3" s="45"/>
      <c r="V3" s="45"/>
      <c r="W3" s="55"/>
      <c r="X3" s="54"/>
      <c r="Y3" s="45"/>
      <c r="Z3" s="45"/>
      <c r="AA3" s="45"/>
      <c r="AB3" s="55"/>
      <c r="AC3" s="54"/>
      <c r="AD3" s="45"/>
      <c r="AE3" s="45"/>
      <c r="AF3" s="45"/>
      <c r="AG3" s="55"/>
      <c r="AH3" s="54"/>
      <c r="AI3" s="45"/>
      <c r="AJ3" s="45"/>
      <c r="AK3" s="45"/>
      <c r="AL3" s="55"/>
      <c r="AM3" s="54"/>
      <c r="AN3" s="45"/>
      <c r="AO3" s="45"/>
      <c r="AP3" s="45"/>
      <c r="AQ3" s="55"/>
      <c r="AR3" s="54"/>
      <c r="AS3" s="45"/>
      <c r="AT3" s="45"/>
      <c r="AU3" s="45"/>
      <c r="AV3" s="55"/>
      <c r="AW3" s="54"/>
      <c r="AX3" s="45"/>
      <c r="AY3" s="45"/>
      <c r="AZ3" s="45"/>
      <c r="BA3" s="55"/>
      <c r="BB3" s="54"/>
      <c r="BC3" s="45"/>
      <c r="BD3" s="45"/>
      <c r="BE3" s="45"/>
      <c r="BF3" s="55"/>
      <c r="BG3" s="54"/>
      <c r="BH3" s="45"/>
      <c r="BI3" s="45"/>
      <c r="BJ3" s="45"/>
      <c r="BK3" s="55"/>
      <c r="BL3" s="5"/>
      <c r="BP3" s="17"/>
    </row>
    <row r="4" spans="2:69" s="1" customFormat="1" ht="9" customHeight="1" x14ac:dyDescent="0.2">
      <c r="B4" s="6"/>
      <c r="C4" s="15" t="s">
        <v>11</v>
      </c>
      <c r="D4" s="157">
        <v>1</v>
      </c>
      <c r="E4" s="155"/>
      <c r="F4" s="155"/>
      <c r="G4" s="155"/>
      <c r="H4" s="156"/>
      <c r="I4" s="154">
        <v>32</v>
      </c>
      <c r="J4" s="155"/>
      <c r="K4" s="155"/>
      <c r="L4" s="155"/>
      <c r="M4" s="156"/>
      <c r="N4" s="154">
        <v>61</v>
      </c>
      <c r="O4" s="155"/>
      <c r="P4" s="155"/>
      <c r="Q4" s="155"/>
      <c r="R4" s="156"/>
      <c r="S4" s="154">
        <v>92</v>
      </c>
      <c r="T4" s="155"/>
      <c r="U4" s="155"/>
      <c r="V4" s="155"/>
      <c r="W4" s="156"/>
      <c r="X4" s="154">
        <v>122</v>
      </c>
      <c r="Y4" s="155"/>
      <c r="Z4" s="155"/>
      <c r="AA4" s="155"/>
      <c r="AB4" s="156"/>
      <c r="AC4" s="154">
        <v>153</v>
      </c>
      <c r="AD4" s="155"/>
      <c r="AE4" s="155"/>
      <c r="AF4" s="155"/>
      <c r="AG4" s="156"/>
      <c r="AH4" s="154">
        <v>183</v>
      </c>
      <c r="AI4" s="155"/>
      <c r="AJ4" s="155"/>
      <c r="AK4" s="155"/>
      <c r="AL4" s="156"/>
      <c r="AM4" s="154">
        <v>214</v>
      </c>
      <c r="AN4" s="155"/>
      <c r="AO4" s="155"/>
      <c r="AP4" s="155"/>
      <c r="AQ4" s="156"/>
      <c r="AR4" s="154">
        <v>245</v>
      </c>
      <c r="AS4" s="155"/>
      <c r="AT4" s="155"/>
      <c r="AU4" s="155"/>
      <c r="AV4" s="156"/>
      <c r="AW4" s="154">
        <v>275</v>
      </c>
      <c r="AX4" s="155"/>
      <c r="AY4" s="155"/>
      <c r="AZ4" s="155"/>
      <c r="BA4" s="156"/>
      <c r="BB4" s="154">
        <v>306</v>
      </c>
      <c r="BC4" s="155"/>
      <c r="BD4" s="155"/>
      <c r="BE4" s="155"/>
      <c r="BF4" s="156"/>
      <c r="BG4" s="154">
        <v>336</v>
      </c>
      <c r="BH4" s="155"/>
      <c r="BI4" s="155"/>
      <c r="BJ4" s="155"/>
      <c r="BK4" s="156"/>
      <c r="BL4" s="58"/>
      <c r="BM4" s="30" t="s">
        <v>23</v>
      </c>
      <c r="BN4" s="31" t="s">
        <v>19</v>
      </c>
      <c r="BO4" s="31" t="s">
        <v>20</v>
      </c>
      <c r="BP4" s="32" t="s">
        <v>24</v>
      </c>
      <c r="BQ4" s="33" t="s">
        <v>27</v>
      </c>
    </row>
    <row r="5" spans="2:69" s="1" customFormat="1" ht="9" customHeight="1" x14ac:dyDescent="0.2">
      <c r="B5" s="7"/>
      <c r="C5" s="16" t="s">
        <v>12</v>
      </c>
      <c r="D5" s="158"/>
      <c r="E5" s="152"/>
      <c r="F5" s="152"/>
      <c r="G5" s="152"/>
      <c r="H5" s="153"/>
      <c r="I5" s="151"/>
      <c r="J5" s="152"/>
      <c r="K5" s="152"/>
      <c r="L5" s="152"/>
      <c r="M5" s="153"/>
      <c r="N5" s="151"/>
      <c r="O5" s="152"/>
      <c r="P5" s="152"/>
      <c r="Q5" s="152"/>
      <c r="R5" s="153"/>
      <c r="S5" s="151"/>
      <c r="T5" s="152"/>
      <c r="U5" s="152"/>
      <c r="V5" s="152"/>
      <c r="W5" s="153"/>
      <c r="X5" s="151"/>
      <c r="Y5" s="152"/>
      <c r="Z5" s="152"/>
      <c r="AA5" s="152"/>
      <c r="AB5" s="153"/>
      <c r="AC5" s="151"/>
      <c r="AD5" s="152"/>
      <c r="AE5" s="152"/>
      <c r="AF5" s="152"/>
      <c r="AG5" s="153"/>
      <c r="AH5" s="151"/>
      <c r="AI5" s="152"/>
      <c r="AJ5" s="152"/>
      <c r="AK5" s="152"/>
      <c r="AL5" s="153"/>
      <c r="AM5" s="151"/>
      <c r="AN5" s="152"/>
      <c r="AO5" s="152"/>
      <c r="AP5" s="152"/>
      <c r="AQ5" s="153"/>
      <c r="AR5" s="151"/>
      <c r="AS5" s="152"/>
      <c r="AT5" s="152"/>
      <c r="AU5" s="152"/>
      <c r="AV5" s="153"/>
      <c r="AW5" s="151"/>
      <c r="AX5" s="152"/>
      <c r="AY5" s="152"/>
      <c r="AZ5" s="152"/>
      <c r="BA5" s="153"/>
      <c r="BB5" s="151"/>
      <c r="BC5" s="152"/>
      <c r="BD5" s="152"/>
      <c r="BE5" s="152"/>
      <c r="BF5" s="153"/>
      <c r="BG5" s="151"/>
      <c r="BH5" s="152"/>
      <c r="BI5" s="152"/>
      <c r="BJ5" s="152"/>
      <c r="BK5" s="153"/>
      <c r="BL5" s="59"/>
      <c r="BM5" s="34"/>
      <c r="BN5" s="35"/>
      <c r="BO5" s="35"/>
      <c r="BP5" s="36"/>
      <c r="BQ5" s="37"/>
    </row>
    <row r="6" spans="2:69" s="1" customFormat="1" ht="15.75" customHeight="1" thickBot="1" x14ac:dyDescent="0.25">
      <c r="B6" s="23"/>
      <c r="C6" s="24" t="s">
        <v>13</v>
      </c>
      <c r="D6" s="25" t="s">
        <v>28</v>
      </c>
      <c r="E6" s="25" t="s">
        <v>27</v>
      </c>
      <c r="F6" s="25" t="s">
        <v>20</v>
      </c>
      <c r="G6" s="44" t="s">
        <v>24</v>
      </c>
      <c r="H6" s="48" t="s">
        <v>29</v>
      </c>
      <c r="I6" s="25" t="s">
        <v>28</v>
      </c>
      <c r="J6" s="25" t="s">
        <v>27</v>
      </c>
      <c r="K6" s="25" t="s">
        <v>20</v>
      </c>
      <c r="L6" s="44" t="s">
        <v>24</v>
      </c>
      <c r="M6" s="48" t="s">
        <v>29</v>
      </c>
      <c r="N6" s="25" t="s">
        <v>28</v>
      </c>
      <c r="O6" s="25" t="s">
        <v>27</v>
      </c>
      <c r="P6" s="25" t="s">
        <v>20</v>
      </c>
      <c r="Q6" s="44" t="s">
        <v>24</v>
      </c>
      <c r="R6" s="48" t="s">
        <v>29</v>
      </c>
      <c r="S6" s="56"/>
      <c r="T6" s="25"/>
      <c r="U6" s="25"/>
      <c r="V6" s="44"/>
      <c r="W6" s="57"/>
      <c r="X6" s="56"/>
      <c r="Y6" s="25"/>
      <c r="Z6" s="25"/>
      <c r="AA6" s="44"/>
      <c r="AB6" s="57"/>
      <c r="AC6" s="56"/>
      <c r="AD6" s="25"/>
      <c r="AE6" s="25"/>
      <c r="AF6" s="44"/>
      <c r="AG6" s="57"/>
      <c r="AH6" s="56"/>
      <c r="AI6" s="25"/>
      <c r="AJ6" s="25"/>
      <c r="AK6" s="44"/>
      <c r="AL6" s="57"/>
      <c r="AM6" s="56"/>
      <c r="AN6" s="25"/>
      <c r="AO6" s="25"/>
      <c r="AP6" s="44"/>
      <c r="AQ6" s="57"/>
      <c r="AR6" s="56"/>
      <c r="AS6" s="25"/>
      <c r="AT6" s="25"/>
      <c r="AU6" s="44"/>
      <c r="AV6" s="57"/>
      <c r="AW6" s="56"/>
      <c r="AX6" s="25"/>
      <c r="AY6" s="25"/>
      <c r="AZ6" s="44"/>
      <c r="BA6" s="57"/>
      <c r="BB6" s="56"/>
      <c r="BC6" s="25"/>
      <c r="BD6" s="25"/>
      <c r="BE6" s="44"/>
      <c r="BF6" s="57"/>
      <c r="BG6" s="56"/>
      <c r="BH6" s="25"/>
      <c r="BI6" s="25"/>
      <c r="BJ6" s="44"/>
      <c r="BK6" s="57"/>
      <c r="BL6" s="29"/>
      <c r="BM6" s="38"/>
      <c r="BN6" s="39"/>
      <c r="BO6" s="39"/>
      <c r="BP6" s="40"/>
      <c r="BQ6" s="41"/>
    </row>
    <row r="7" spans="2:69" ht="11.1" customHeight="1" x14ac:dyDescent="0.25">
      <c r="B7" s="10">
        <v>1</v>
      </c>
      <c r="C7" s="139" t="s">
        <v>40</v>
      </c>
      <c r="D7" s="12">
        <f ca="1">IFERROR(INDIRECT(ADDRESS(MATCH($C7,INDIRECT("'"&amp;RIGHTB(0&amp;ROUNDUP((COLUMN()-3)/5,),2)&amp;"'!C:C"),),LOOKUP(MOD(COLUMN()-4,5)+1,{1;2;3;4;5},{38;39;43;45;42}),,,RIGHTB(0&amp;ROUNDUP((COLUMN()-3)/5,),2))),)</f>
        <v>21</v>
      </c>
      <c r="E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F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G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H7" s="12">
        <f ca="1">IFERROR(INDIRECT(ADDRESS(MATCH($C7,INDIRECT("'"&amp;RIGHTB(0&amp;ROUNDUP((COLUMN()-3)/5,),2)&amp;"'!C:C"),),LOOKUP(MOD(COLUMN()-4,5)+1,{1;2;3;4;5},{38;39;43;45;42}),,,RIGHTB(0&amp;ROUNDUP((COLUMN()-3)/5,),2))),)</f>
        <v>30</v>
      </c>
      <c r="I7" s="12">
        <f ca="1">IFERROR(INDIRECT(ADDRESS(MATCH($C7,INDIRECT("'"&amp;RIGHTB(0&amp;ROUNDUP((COLUMN()-3)/5,),2)&amp;"'!C:C"),),LOOKUP(MOD(COLUMN()-4,5)+1,{1;2;3;4;5},{38;39;43;45;42}),,,RIGHTB(0&amp;ROUNDUP((COLUMN()-3)/5,),2))),)</f>
        <v>21</v>
      </c>
      <c r="J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K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L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M7" s="12">
        <f ca="1">IFERROR(INDIRECT(ADDRESS(MATCH($C7,INDIRECT("'"&amp;RIGHTB(0&amp;ROUNDUP((COLUMN()-3)/5,),2)&amp;"'!C:C"),),LOOKUP(MOD(COLUMN()-4,5)+1,{1;2;3;4;5},{38;39;43;45;42}),,,RIGHTB(0&amp;ROUNDUP((COLUMN()-3)/5,),2))),)</f>
        <v>30</v>
      </c>
      <c r="N7" s="12">
        <f ca="1">IFERROR(INDIRECT(ADDRESS(MATCH($C7,INDIRECT("'"&amp;RIGHTB(0&amp;ROUNDUP((COLUMN()-3)/5,),2)&amp;"'!C:C"),),LOOKUP(MOD(COLUMN()-4,5)+1,{1;2;3;4;5},{38;39;43;45;42}),,,RIGHTB(0&amp;ROUNDUP((COLUMN()-3)/5,),2))),)</f>
        <v>15</v>
      </c>
      <c r="O7" s="12">
        <f ca="1">IFERROR(INDIRECT(ADDRESS(MATCH($C7,INDIRECT("'"&amp;RIGHTB(0&amp;ROUNDUP((COLUMN()-3)/5,),2)&amp;"'!C:C"),),LOOKUP(MOD(COLUMN()-4,5)+1,{1;2;3;4;5},{38;39;43;45;42}),,,RIGHTB(0&amp;ROUNDUP((COLUMN()-3)/5,),2))),)</f>
        <v>0</v>
      </c>
      <c r="P7" s="12">
        <f ca="1">IFERROR(INDIRECT(ADDRESS(MATCH($C7,INDIRECT("'"&amp;RIGHTB(0&amp;ROUNDUP((COLUMN()-3)/5,),2)&amp;"'!C:C"),),LOOKUP(MOD(COLUMN()-4,5)+1,{1;2;3;4;5},{38;39;43;45;42}),,,RIGHTB(0&amp;ROUNDUP((COLUMN()-3)/5,),2))),)</f>
        <v>5</v>
      </c>
      <c r="Q7" s="12">
        <f ca="1">IFERROR(INDIRECT(ADDRESS(MATCH($C7,INDIRECT("'"&amp;RIGHTB(0&amp;ROUNDUP((COLUMN()-3)/5,),2)&amp;"'!C:C"),),LOOKUP(MOD(COLUMN()-4,5)+1,{1;2;3;4;5},{38;39;43;45;42}),,,RIGHTB(0&amp;ROUNDUP((COLUMN()-3)/5,),2))),)</f>
        <v>1</v>
      </c>
      <c r="R7" s="12">
        <f ca="1">IFERROR(INDIRECT(ADDRESS(MATCH($C7,INDIRECT("'"&amp;RIGHTB(0&amp;ROUNDUP((COLUMN()-3)/5,),2)&amp;"'!C:C"),),LOOKUP(MOD(COLUMN()-4,5)+1,{1;2;3;4;5},{38;39;43;45;42}),,,RIGHTB(0&amp;ROUNDUP((COLUMN()-3)/5,),2))),)</f>
        <v>24</v>
      </c>
      <c r="S7" s="11"/>
      <c r="T7" s="12"/>
      <c r="U7" s="12"/>
      <c r="V7" s="27"/>
      <c r="W7" s="13"/>
      <c r="X7" s="11"/>
      <c r="Y7" s="12"/>
      <c r="Z7" s="12"/>
      <c r="AA7" s="27"/>
      <c r="AB7" s="13"/>
      <c r="AC7" s="11"/>
      <c r="AD7" s="12"/>
      <c r="AE7" s="12"/>
      <c r="AF7" s="27"/>
      <c r="AG7" s="13"/>
      <c r="AH7" s="11"/>
      <c r="AI7" s="12"/>
      <c r="AJ7" s="12"/>
      <c r="AK7" s="27"/>
      <c r="AL7" s="13"/>
      <c r="AM7" s="11"/>
      <c r="AN7" s="12"/>
      <c r="AO7" s="12"/>
      <c r="AP7" s="27"/>
      <c r="AQ7" s="13"/>
      <c r="AR7" s="11"/>
      <c r="AS7" s="12"/>
      <c r="AT7" s="12"/>
      <c r="AU7" s="27"/>
      <c r="AV7" s="13"/>
      <c r="AW7" s="11"/>
      <c r="AX7" s="12"/>
      <c r="AY7" s="12"/>
      <c r="AZ7" s="27"/>
      <c r="BA7" s="13"/>
      <c r="BB7" s="11"/>
      <c r="BC7" s="12"/>
      <c r="BD7" s="12"/>
      <c r="BE7" s="27"/>
      <c r="BF7" s="13"/>
      <c r="BG7" s="11"/>
      <c r="BH7" s="12"/>
      <c r="BI7" s="12"/>
      <c r="BJ7" s="27"/>
      <c r="BK7" s="13"/>
      <c r="BL7" s="21"/>
      <c r="BM7" s="12">
        <f ca="1">D7+I7+N7+S7+X7+AC7+AH7+AM7+AR7+AW7++BB7+BG7</f>
        <v>57</v>
      </c>
      <c r="BN7" s="12">
        <f ca="1">H7+M7+R7+W7+AB7+AG7+AL7+AQ7+AV7+BA7+BF7+BK7</f>
        <v>84</v>
      </c>
      <c r="BO7" s="12">
        <f ca="1">F7+K7+P7+U7+Z7+AE7+AJ7+AO7+AT7+AY7+BD7+BI7</f>
        <v>5</v>
      </c>
      <c r="BP7" s="19">
        <f ca="1">G7+L7+Q7+V7+AA7+AF7+AK7+AP7+AU7+AZ7+BE7+BJ7</f>
        <v>1</v>
      </c>
      <c r="BQ7" s="12">
        <f ca="1">E7+J7+O7+T7+Y7+AD7+AI7+AN7+AS7+AX7+BC7+BH7</f>
        <v>0</v>
      </c>
    </row>
    <row r="8" spans="2:69" ht="11.1" customHeight="1" x14ac:dyDescent="0.25">
      <c r="B8" s="14">
        <v>2</v>
      </c>
      <c r="C8" s="139" t="s">
        <v>41</v>
      </c>
      <c r="D8" s="12">
        <f ca="1">IFERROR(INDIRECT(ADDRESS(MATCH($C8,INDIRECT("'"&amp;RIGHTB(0&amp;ROUNDUP((COLUMN()-3)/5,),2)&amp;"'!C:C"),),LOOKUP(MOD(COLUMN()-4,5)+1,{1;2;3;4;5},{38;39;43;45;42}),,,RIGHTB(0&amp;ROUNDUP((COLUMN()-3)/5,),2))),)</f>
        <v>17</v>
      </c>
      <c r="E8" s="12">
        <f ca="1">IFERROR(INDIRECT(ADDRESS(MATCH($C8,INDIRECT("'"&amp;RIGHTB(0&amp;ROUNDUP((COLUMN()-3)/5,),2)&amp;"'!C:C"),),LOOKUP(MOD(COLUMN()-4,5)+1,{1;2;3;4;5},{38;39;43;45;42}),,,RIGHTB(0&amp;ROUNDUP((COLUMN()-3)/5,),2))),)</f>
        <v>2</v>
      </c>
      <c r="F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G8" s="12">
        <f ca="1">IFERROR(INDIRECT(ADDRESS(MATCH($C8,INDIRECT("'"&amp;RIGHTB(0&amp;ROUNDUP((COLUMN()-3)/5,),2)&amp;"'!C:C"),),LOOKUP(MOD(COLUMN()-4,5)+1,{1;2;3;4;5},{38;39;43;45;42}),,,RIGHTB(0&amp;ROUNDUP((COLUMN()-3)/5,),2))),)</f>
        <v>2</v>
      </c>
      <c r="H8" s="12">
        <f ca="1">IFERROR(INDIRECT(ADDRESS(MATCH($C8,INDIRECT("'"&amp;RIGHTB(0&amp;ROUNDUP((COLUMN()-3)/5,),2)&amp;"'!C:C"),),LOOKUP(MOD(COLUMN()-4,5)+1,{1;2;3;4;5},{38;39;43;45;42}),,,RIGHTB(0&amp;ROUNDUP((COLUMN()-3)/5,),2))),)</f>
        <v>28</v>
      </c>
      <c r="I8" s="12">
        <f ca="1">IFERROR(INDIRECT(ADDRESS(MATCH($C8,INDIRECT("'"&amp;RIGHTB(0&amp;ROUNDUP((COLUMN()-3)/5,),2)&amp;"'!C:C"),),LOOKUP(MOD(COLUMN()-4,5)+1,{1;2;3;4;5},{38;39;43;45;42}),,,RIGHTB(0&amp;ROUNDUP((COLUMN()-3)/5,),2))),)</f>
        <v>20</v>
      </c>
      <c r="J8" s="12">
        <f ca="1">IFERROR(INDIRECT(ADDRESS(MATCH($C8,INDIRECT("'"&amp;RIGHTB(0&amp;ROUNDUP((COLUMN()-3)/5,),2)&amp;"'!C:C"),),LOOKUP(MOD(COLUMN()-4,5)+1,{1;2;3;4;5},{38;39;43;45;42}),,,RIGHTB(0&amp;ROUNDUP((COLUMN()-3)/5,),2))),)</f>
        <v>1</v>
      </c>
      <c r="K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L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M8" s="12">
        <f ca="1">IFERROR(INDIRECT(ADDRESS(MATCH($C8,INDIRECT("'"&amp;RIGHTB(0&amp;ROUNDUP((COLUMN()-3)/5,),2)&amp;"'!C:C"),),LOOKUP(MOD(COLUMN()-4,5)+1,{1;2;3;4;5},{38;39;43;45;42}),,,RIGHTB(0&amp;ROUNDUP((COLUMN()-3)/5,),2))),)</f>
        <v>30</v>
      </c>
      <c r="N8" s="12">
        <f ca="1">IFERROR(INDIRECT(ADDRESS(MATCH($C8,INDIRECT("'"&amp;RIGHTB(0&amp;ROUNDUP((COLUMN()-3)/5,),2)&amp;"'!C:C"),),LOOKUP(MOD(COLUMN()-4,5)+1,{1;2;3;4;5},{38;39;43;45;42}),,,RIGHTB(0&amp;ROUNDUP((COLUMN()-3)/5,),2))),)</f>
        <v>21</v>
      </c>
      <c r="O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P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Q8" s="12">
        <f ca="1">IFERROR(INDIRECT(ADDRESS(MATCH($C8,INDIRECT("'"&amp;RIGHTB(0&amp;ROUNDUP((COLUMN()-3)/5,),2)&amp;"'!C:C"),),LOOKUP(MOD(COLUMN()-4,5)+1,{1;2;3;4;5},{38;39;43;45;42}),,,RIGHTB(0&amp;ROUNDUP((COLUMN()-3)/5,),2))),)</f>
        <v>0</v>
      </c>
      <c r="R8" s="12">
        <f ca="1">IFERROR(INDIRECT(ADDRESS(MATCH($C8,INDIRECT("'"&amp;RIGHTB(0&amp;ROUNDUP((COLUMN()-3)/5,),2)&amp;"'!C:C"),),LOOKUP(MOD(COLUMN()-4,5)+1,{1;2;3;4;5},{38;39;43;45;42}),,,RIGHTB(0&amp;ROUNDUP((COLUMN()-3)/5,),2))),)</f>
        <v>30</v>
      </c>
      <c r="S8" s="11"/>
      <c r="T8" s="12"/>
      <c r="U8" s="12"/>
      <c r="V8" s="27"/>
      <c r="W8" s="13"/>
      <c r="X8" s="11"/>
      <c r="Y8" s="12"/>
      <c r="Z8" s="12"/>
      <c r="AA8" s="27"/>
      <c r="AB8" s="13"/>
      <c r="AC8" s="11"/>
      <c r="AD8" s="12"/>
      <c r="AE8" s="12"/>
      <c r="AF8" s="27"/>
      <c r="AG8" s="13"/>
      <c r="AH8" s="11"/>
      <c r="AI8" s="12"/>
      <c r="AJ8" s="12"/>
      <c r="AK8" s="27"/>
      <c r="AL8" s="13"/>
      <c r="AM8" s="11"/>
      <c r="AN8" s="12"/>
      <c r="AO8" s="12"/>
      <c r="AP8" s="27"/>
      <c r="AQ8" s="13"/>
      <c r="AR8" s="11"/>
      <c r="AS8" s="12"/>
      <c r="AT8" s="12"/>
      <c r="AU8" s="27"/>
      <c r="AV8" s="13"/>
      <c r="AW8" s="11"/>
      <c r="AX8" s="12"/>
      <c r="AY8" s="12"/>
      <c r="AZ8" s="27"/>
      <c r="BA8" s="13"/>
      <c r="BB8" s="11"/>
      <c r="BC8" s="12"/>
      <c r="BD8" s="12"/>
      <c r="BE8" s="27"/>
      <c r="BF8" s="13"/>
      <c r="BG8" s="11"/>
      <c r="BH8" s="12"/>
      <c r="BI8" s="12"/>
      <c r="BJ8" s="27"/>
      <c r="BK8" s="13"/>
      <c r="BL8" s="21"/>
      <c r="BM8" s="12">
        <f t="shared" ref="BM8:BM11" ca="1" si="0">D8+I8+N8+S8+X8+AC8+AH8+AM8+AR8+AW8++BB8+BG8</f>
        <v>58</v>
      </c>
      <c r="BN8" s="12">
        <f t="shared" ref="BN8:BN11" ca="1" si="1">H8+M8+R8+W8+AB8+AG8+AL8+AQ8+AV8+BA8+BF8+BK8</f>
        <v>88</v>
      </c>
      <c r="BO8" s="12">
        <f t="shared" ref="BO8:BO11" ca="1" si="2">F8+K8+P8+U8+Z8+AE8+AJ8+AO8+AT8+AY8+BD8+BI8</f>
        <v>0</v>
      </c>
      <c r="BP8" s="19">
        <f t="shared" ref="BP8:BP11" ca="1" si="3">G8+L8+Q8+V8+AA8+AF8+AK8+AP8+AU8+AZ8+BE8+BJ8</f>
        <v>2</v>
      </c>
      <c r="BQ8" s="12">
        <f t="shared" ref="BQ8:BQ11" ca="1" si="4">E8+J8+O8+T8+Y8+AD8+AI8+AN8+AS8+AX8+BC8+BH8</f>
        <v>3</v>
      </c>
    </row>
    <row r="9" spans="2:69" ht="11.1" customHeight="1" x14ac:dyDescent="0.25">
      <c r="B9" s="14">
        <v>3</v>
      </c>
      <c r="C9" s="139" t="s">
        <v>42</v>
      </c>
      <c r="D9" s="12">
        <f ca="1">IFERROR(INDIRECT(ADDRESS(MATCH($C9,INDIRECT("'"&amp;RIGHTB(0&amp;ROUNDUP((COLUMN()-3)/5,),2)&amp;"'!C:C"),),LOOKUP(MOD(COLUMN()-4,5)+1,{1;2;3;4;5},{38;39;43;45;42}),,,RIGHTB(0&amp;ROUNDUP((COLUMN()-3)/5,),2))),)</f>
        <v>21</v>
      </c>
      <c r="E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F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G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H9" s="12">
        <f ca="1">IFERROR(INDIRECT(ADDRESS(MATCH($C9,INDIRECT("'"&amp;RIGHTB(0&amp;ROUNDUP((COLUMN()-3)/5,),2)&amp;"'!C:C"),),LOOKUP(MOD(COLUMN()-4,5)+1,{1;2;3;4;5},{38;39;43;45;42}),,,RIGHTB(0&amp;ROUNDUP((COLUMN()-3)/5,),2))),)</f>
        <v>30</v>
      </c>
      <c r="I9" s="12">
        <f ca="1">IFERROR(INDIRECT(ADDRESS(MATCH($C9,INDIRECT("'"&amp;RIGHTB(0&amp;ROUNDUP((COLUMN()-3)/5,),2)&amp;"'!C:C"),),LOOKUP(MOD(COLUMN()-4,5)+1,{1;2;3;4;5},{38;39;43;45;42}),,,RIGHTB(0&amp;ROUNDUP((COLUMN()-3)/5,),2))),)</f>
        <v>21</v>
      </c>
      <c r="J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K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L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M9" s="12">
        <f ca="1">IFERROR(INDIRECT(ADDRESS(MATCH($C9,INDIRECT("'"&amp;RIGHTB(0&amp;ROUNDUP((COLUMN()-3)/5,),2)&amp;"'!C:C"),),LOOKUP(MOD(COLUMN()-4,5)+1,{1;2;3;4;5},{38;39;43;45;42}),,,RIGHTB(0&amp;ROUNDUP((COLUMN()-3)/5,),2))),)</f>
        <v>30</v>
      </c>
      <c r="N9" s="12">
        <f ca="1">IFERROR(INDIRECT(ADDRESS(MATCH($C9,INDIRECT("'"&amp;RIGHTB(0&amp;ROUNDUP((COLUMN()-3)/5,),2)&amp;"'!C:C"),),LOOKUP(MOD(COLUMN()-4,5)+1,{1;2;3;4;5},{38;39;43;45;42}),,,RIGHTB(0&amp;ROUNDUP((COLUMN()-3)/5,),2))),)</f>
        <v>16</v>
      </c>
      <c r="O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P9" s="12">
        <f ca="1">IFERROR(INDIRECT(ADDRESS(MATCH($C9,INDIRECT("'"&amp;RIGHTB(0&amp;ROUNDUP((COLUMN()-3)/5,),2)&amp;"'!C:C"),),LOOKUP(MOD(COLUMN()-4,5)+1,{1;2;3;4;5},{38;39;43;45;42}),,,RIGHTB(0&amp;ROUNDUP((COLUMN()-3)/5,),2))),)</f>
        <v>5</v>
      </c>
      <c r="Q9" s="12">
        <f ca="1">IFERROR(INDIRECT(ADDRESS(MATCH($C9,INDIRECT("'"&amp;RIGHTB(0&amp;ROUNDUP((COLUMN()-3)/5,),2)&amp;"'!C:C"),),LOOKUP(MOD(COLUMN()-4,5)+1,{1;2;3;4;5},{38;39;43;45;42}),,,RIGHTB(0&amp;ROUNDUP((COLUMN()-3)/5,),2))),)</f>
        <v>0</v>
      </c>
      <c r="R9" s="12">
        <f ca="1">IFERROR(INDIRECT(ADDRESS(MATCH($C9,INDIRECT("'"&amp;RIGHTB(0&amp;ROUNDUP((COLUMN()-3)/5,),2)&amp;"'!C:C"),),LOOKUP(MOD(COLUMN()-4,5)+1,{1;2;3;4;5},{38;39;43;45;42}),,,RIGHTB(0&amp;ROUNDUP((COLUMN()-3)/5,),2))),)</f>
        <v>25</v>
      </c>
      <c r="S9" s="11"/>
      <c r="T9" s="12"/>
      <c r="U9" s="12"/>
      <c r="V9" s="27"/>
      <c r="W9" s="13"/>
      <c r="X9" s="11"/>
      <c r="Y9" s="12"/>
      <c r="Z9" s="12"/>
      <c r="AA9" s="27"/>
      <c r="AB9" s="13"/>
      <c r="AC9" s="11"/>
      <c r="AD9" s="12"/>
      <c r="AE9" s="12"/>
      <c r="AF9" s="27"/>
      <c r="AG9" s="13"/>
      <c r="AH9" s="11"/>
      <c r="AI9" s="12"/>
      <c r="AJ9" s="12"/>
      <c r="AK9" s="27"/>
      <c r="AL9" s="13"/>
      <c r="AM9" s="11"/>
      <c r="AN9" s="12"/>
      <c r="AO9" s="12"/>
      <c r="AP9" s="27"/>
      <c r="AQ9" s="13"/>
      <c r="AR9" s="11"/>
      <c r="AS9" s="12"/>
      <c r="AT9" s="12"/>
      <c r="AU9" s="27"/>
      <c r="AV9" s="13"/>
      <c r="AW9" s="11"/>
      <c r="AX9" s="12"/>
      <c r="AY9" s="12"/>
      <c r="AZ9" s="27"/>
      <c r="BA9" s="13"/>
      <c r="BB9" s="11"/>
      <c r="BC9" s="12"/>
      <c r="BD9" s="12"/>
      <c r="BE9" s="27"/>
      <c r="BF9" s="13"/>
      <c r="BG9" s="11"/>
      <c r="BH9" s="12"/>
      <c r="BI9" s="12"/>
      <c r="BJ9" s="27"/>
      <c r="BK9" s="13"/>
      <c r="BL9" s="21"/>
      <c r="BM9" s="12">
        <f t="shared" ca="1" si="0"/>
        <v>58</v>
      </c>
      <c r="BN9" s="12">
        <f t="shared" ca="1" si="1"/>
        <v>85</v>
      </c>
      <c r="BO9" s="12">
        <f t="shared" ca="1" si="2"/>
        <v>5</v>
      </c>
      <c r="BP9" s="19">
        <f t="shared" ca="1" si="3"/>
        <v>0</v>
      </c>
      <c r="BQ9" s="12">
        <f t="shared" ca="1" si="4"/>
        <v>0</v>
      </c>
    </row>
    <row r="10" spans="2:69" ht="11.1" customHeight="1" x14ac:dyDescent="0.25">
      <c r="B10" s="10">
        <v>4</v>
      </c>
      <c r="C10" s="3" t="s">
        <v>43</v>
      </c>
      <c r="D10" s="12">
        <f ca="1">IFERROR(INDIRECT(ADDRESS(MATCH($C10,INDIRECT("'"&amp;RIGHTB(0&amp;ROUNDUP((COLUMN()-3)/5,),2)&amp;"'!C:C"),),LOOKUP(MOD(COLUMN()-4,5)+1,{1;2;3;4;5},{38;39;43;45;42}),,,RIGHTB(0&amp;ROUNDUP((COLUMN()-3)/5,),2))),)</f>
        <v>19</v>
      </c>
      <c r="E10" s="12">
        <f ca="1">IFERROR(INDIRECT(ADDRESS(MATCH($C10,INDIRECT("'"&amp;RIGHTB(0&amp;ROUNDUP((COLUMN()-3)/5,),2)&amp;"'!C:C"),),LOOKUP(MOD(COLUMN()-4,5)+1,{1;2;3;4;5},{38;39;43;45;42}),,,RIGHTB(0&amp;ROUNDUP((COLUMN()-3)/5,),2))),)</f>
        <v>1</v>
      </c>
      <c r="F10" s="12">
        <f ca="1">IFERROR(INDIRECT(ADDRESS(MATCH($C10,INDIRECT("'"&amp;RIGHTB(0&amp;ROUNDUP((COLUMN()-3)/5,),2)&amp;"'!C:C"),),LOOKUP(MOD(COLUMN()-4,5)+1,{1;2;3;4;5},{38;39;43;45;42}),,,RIGHTB(0&amp;ROUNDUP((COLUMN()-3)/5,),2))),)</f>
        <v>0</v>
      </c>
      <c r="G10" s="12">
        <f ca="1">IFERROR(INDIRECT(ADDRESS(MATCH($C10,INDIRECT("'"&amp;RIGHTB(0&amp;ROUNDUP((COLUMN()-3)/5,),2)&amp;"'!C:C"),),LOOKUP(MOD(COLUMN()-4,5)+1,{1;2;3;4;5},{38;39;43;45;42}),,,RIGHTB(0&amp;ROUNDUP((COLUMN()-3)/5,),2))),)</f>
        <v>1</v>
      </c>
      <c r="H10" s="12">
        <f ca="1">IFERROR(INDIRECT(ADDRESS(MATCH($C10,INDIRECT("'"&amp;RIGHTB(0&amp;ROUNDUP((COLUMN()-3)/5,),2)&amp;"'!C:C"),),LOOKUP(MOD(COLUMN()-4,5)+1,{1;2;3;4;5},{38;39;43;45;42}),,,RIGHTB(0&amp;ROUNDUP((COLUMN()-3)/5,),2))),)</f>
        <v>29</v>
      </c>
      <c r="I10" s="12">
        <f ca="1">IFERROR(INDIRECT(ADDRESS(MATCH($C10,INDIRECT("'"&amp;RIGHTB(0&amp;ROUNDUP((COLUMN()-3)/5,),2)&amp;"'!C:C"),),LOOKUP(MOD(COLUMN()-4,5)+1,{1;2;3;4;5},{38;39;43;45;42}),,,RIGHTB(0&amp;ROUNDUP((COLUMN()-3)/5,),2))),)</f>
        <v>20</v>
      </c>
      <c r="J10" s="12">
        <f ca="1">IFERROR(INDIRECT(ADDRESS(MATCH($C10,INDIRECT("'"&amp;RIGHTB(0&amp;ROUNDUP((COLUMN()-3)/5,),2)&amp;"'!C:C"),),LOOKUP(MOD(COLUMN()-4,5)+1,{1;2;3;4;5},{38;39;43;45;42}),,,RIGHTB(0&amp;ROUNDUP((COLUMN()-3)/5,),2))),)</f>
        <v>0</v>
      </c>
      <c r="K10" s="12">
        <f ca="1">IFERROR(INDIRECT(ADDRESS(MATCH($C10,INDIRECT("'"&amp;RIGHTB(0&amp;ROUNDUP((COLUMN()-3)/5,),2)&amp;"'!C:C"),),LOOKUP(MOD(COLUMN()-4,5)+1,{1;2;3;4;5},{38;39;43;45;42}),,,RIGHTB(0&amp;ROUNDUP((COLUMN()-3)/5,),2))),)</f>
        <v>0</v>
      </c>
      <c r="L10" s="12">
        <f ca="1">IFERROR(INDIRECT(ADDRESS(MATCH($C10,INDIRECT("'"&amp;RIGHTB(0&amp;ROUNDUP((COLUMN()-3)/5,),2)&amp;"'!C:C"),),LOOKUP(MOD(COLUMN()-4,5)+1,{1;2;3;4;5},{38;39;43;45;42}),,,RIGHTB(0&amp;ROUNDUP((COLUMN()-3)/5,),2))),)</f>
        <v>1</v>
      </c>
      <c r="M10" s="12">
        <f ca="1">IFERROR(INDIRECT(ADDRESS(MATCH($C10,INDIRECT("'"&amp;RIGHTB(0&amp;ROUNDUP((COLUMN()-3)/5,),2)&amp;"'!C:C"),),LOOKUP(MOD(COLUMN()-4,5)+1,{1;2;3;4;5},{38;39;43;45;42}),,,RIGHTB(0&amp;ROUNDUP((COLUMN()-3)/5,),2))),)</f>
        <v>29</v>
      </c>
      <c r="N10" s="12">
        <f ca="1">IFERROR(INDIRECT(ADDRESS(MATCH($C10,INDIRECT("'"&amp;RIGHTB(0&amp;ROUNDUP((COLUMN()-3)/5,),2)&amp;"'!C:C"),),LOOKUP(MOD(COLUMN()-4,5)+1,{1;2;3;4;5},{38;39;43;45;42}),,,RIGHTB(0&amp;ROUNDUP((COLUMN()-3)/5,),2))),)</f>
        <v>11</v>
      </c>
      <c r="O10" s="12">
        <f ca="1">IFERROR(INDIRECT(ADDRESS(MATCH($C10,INDIRECT("'"&amp;RIGHTB(0&amp;ROUNDUP((COLUMN()-3)/5,),2)&amp;"'!C:C"),),LOOKUP(MOD(COLUMN()-4,5)+1,{1;2;3;4;5},{38;39;43;45;42}),,,RIGHTB(0&amp;ROUNDUP((COLUMN()-3)/5,),2))),)</f>
        <v>1</v>
      </c>
      <c r="P10" s="12">
        <f ca="1">IFERROR(INDIRECT(ADDRESS(MATCH($C10,INDIRECT("'"&amp;RIGHTB(0&amp;ROUNDUP((COLUMN()-3)/5,),2)&amp;"'!C:C"),),LOOKUP(MOD(COLUMN()-4,5)+1,{1;2;3;4;5},{38;39;43;45;42}),,,RIGHTB(0&amp;ROUNDUP((COLUMN()-3)/5,),2))),)</f>
        <v>0</v>
      </c>
      <c r="Q10" s="12">
        <f ca="1">IFERROR(INDIRECT(ADDRESS(MATCH($C10,INDIRECT("'"&amp;RIGHTB(0&amp;ROUNDUP((COLUMN()-3)/5,),2)&amp;"'!C:C"),),LOOKUP(MOD(COLUMN()-4,5)+1,{1;2;3;4;5},{38;39;43;45;42}),,,RIGHTB(0&amp;ROUNDUP((COLUMN()-3)/5,),2))),)</f>
        <v>3</v>
      </c>
      <c r="R10" s="12">
        <f ca="1">IFERROR(INDIRECT(ADDRESS(MATCH($C10,INDIRECT("'"&amp;RIGHTB(0&amp;ROUNDUP((COLUMN()-3)/5,),2)&amp;"'!C:C"),),LOOKUP(MOD(COLUMN()-4,5)+1,{1;2;3;4;5},{38;39;43;45;42}),,,RIGHTB(0&amp;ROUNDUP((COLUMN()-3)/5,),2))),)</f>
        <v>21</v>
      </c>
      <c r="S10" s="11"/>
      <c r="T10" s="12"/>
      <c r="U10" s="12"/>
      <c r="V10" s="27"/>
      <c r="W10" s="13"/>
      <c r="X10" s="11"/>
      <c r="Y10" s="12"/>
      <c r="Z10" s="12"/>
      <c r="AA10" s="27"/>
      <c r="AB10" s="13"/>
      <c r="AC10" s="11"/>
      <c r="AD10" s="12"/>
      <c r="AE10" s="12"/>
      <c r="AF10" s="27"/>
      <c r="AG10" s="13"/>
      <c r="AH10" s="11"/>
      <c r="AI10" s="12"/>
      <c r="AJ10" s="12"/>
      <c r="AK10" s="27"/>
      <c r="AL10" s="13"/>
      <c r="AM10" s="11"/>
      <c r="AN10" s="12"/>
      <c r="AO10" s="12"/>
      <c r="AP10" s="27"/>
      <c r="AQ10" s="13"/>
      <c r="AR10" s="11"/>
      <c r="AS10" s="12"/>
      <c r="AT10" s="12"/>
      <c r="AU10" s="27"/>
      <c r="AV10" s="13"/>
      <c r="AW10" s="11"/>
      <c r="AX10" s="12"/>
      <c r="AY10" s="12"/>
      <c r="AZ10" s="27"/>
      <c r="BA10" s="13"/>
      <c r="BB10" s="11"/>
      <c r="BC10" s="12"/>
      <c r="BD10" s="12"/>
      <c r="BE10" s="27"/>
      <c r="BF10" s="13"/>
      <c r="BG10" s="11"/>
      <c r="BH10" s="12"/>
      <c r="BI10" s="12"/>
      <c r="BJ10" s="27"/>
      <c r="BK10" s="13"/>
      <c r="BL10" s="21"/>
      <c r="BM10" s="12">
        <f t="shared" ca="1" si="0"/>
        <v>50</v>
      </c>
      <c r="BN10" s="12">
        <f t="shared" ca="1" si="1"/>
        <v>79</v>
      </c>
      <c r="BO10" s="12">
        <f t="shared" ca="1" si="2"/>
        <v>0</v>
      </c>
      <c r="BP10" s="19">
        <f t="shared" ca="1" si="3"/>
        <v>5</v>
      </c>
      <c r="BQ10" s="12">
        <f t="shared" ca="1" si="4"/>
        <v>2</v>
      </c>
    </row>
    <row r="11" spans="2:69" ht="11.1" customHeight="1" x14ac:dyDescent="0.25">
      <c r="B11" s="14">
        <v>5</v>
      </c>
      <c r="C11" s="139" t="s">
        <v>44</v>
      </c>
      <c r="D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E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F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G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H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I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J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K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L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M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N11" s="12">
        <f ca="1">IFERROR(INDIRECT(ADDRESS(MATCH($C11,INDIRECT("'"&amp;RIGHTB(0&amp;ROUNDUP((COLUMN()-3)/5,),2)&amp;"'!C:C"),),LOOKUP(MOD(COLUMN()-4,5)+1,{1;2;3;4;5},{38;39;43;45;42}),,,RIGHTB(0&amp;ROUNDUP((COLUMN()-3)/5,),2))),)</f>
        <v>21</v>
      </c>
      <c r="O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P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Q11" s="12">
        <f ca="1">IFERROR(INDIRECT(ADDRESS(MATCH($C11,INDIRECT("'"&amp;RIGHTB(0&amp;ROUNDUP((COLUMN()-3)/5,),2)&amp;"'!C:C"),),LOOKUP(MOD(COLUMN()-4,5)+1,{1;2;3;4;5},{38;39;43;45;42}),,,RIGHTB(0&amp;ROUNDUP((COLUMN()-3)/5,),2))),)</f>
        <v>0</v>
      </c>
      <c r="R11" s="12">
        <f ca="1">IFERROR(INDIRECT(ADDRESS(MATCH($C11,INDIRECT("'"&amp;RIGHTB(0&amp;ROUNDUP((COLUMN()-3)/5,),2)&amp;"'!C:C"),),LOOKUP(MOD(COLUMN()-4,5)+1,{1;2;3;4;5},{38;39;43;45;42}),,,RIGHTB(0&amp;ROUNDUP((COLUMN()-3)/5,),2))),)</f>
        <v>29</v>
      </c>
      <c r="S11" s="11"/>
      <c r="T11" s="12"/>
      <c r="U11" s="12"/>
      <c r="V11" s="27"/>
      <c r="W11" s="13"/>
      <c r="X11" s="11"/>
      <c r="Y11" s="12"/>
      <c r="Z11" s="12"/>
      <c r="AA11" s="27"/>
      <c r="AB11" s="13"/>
      <c r="AC11" s="11"/>
      <c r="AD11" s="12"/>
      <c r="AE11" s="12"/>
      <c r="AF11" s="27"/>
      <c r="AG11" s="13"/>
      <c r="AH11" s="11"/>
      <c r="AI11" s="12"/>
      <c r="AJ11" s="12"/>
      <c r="AK11" s="27"/>
      <c r="AL11" s="13"/>
      <c r="AM11" s="11"/>
      <c r="AN11" s="12"/>
      <c r="AO11" s="12"/>
      <c r="AP11" s="27"/>
      <c r="AQ11" s="13"/>
      <c r="AR11" s="11"/>
      <c r="AS11" s="12"/>
      <c r="AT11" s="12"/>
      <c r="AU11" s="27"/>
      <c r="AV11" s="13"/>
      <c r="AW11" s="11"/>
      <c r="AX11" s="12"/>
      <c r="AY11" s="12"/>
      <c r="AZ11" s="27"/>
      <c r="BA11" s="13"/>
      <c r="BB11" s="11"/>
      <c r="BC11" s="12"/>
      <c r="BD11" s="12"/>
      <c r="BE11" s="27"/>
      <c r="BF11" s="13"/>
      <c r="BG11" s="11"/>
      <c r="BH11" s="12"/>
      <c r="BI11" s="12"/>
      <c r="BJ11" s="27"/>
      <c r="BK11" s="13"/>
      <c r="BL11" s="21"/>
      <c r="BM11" s="12">
        <f t="shared" ca="1" si="0"/>
        <v>21</v>
      </c>
      <c r="BN11" s="12">
        <f t="shared" ca="1" si="1"/>
        <v>29</v>
      </c>
      <c r="BO11" s="12">
        <f t="shared" ca="1" si="2"/>
        <v>0</v>
      </c>
      <c r="BP11" s="19">
        <f t="shared" ca="1" si="3"/>
        <v>0</v>
      </c>
      <c r="BQ11" s="12">
        <f t="shared" ca="1" si="4"/>
        <v>0</v>
      </c>
    </row>
    <row r="12" spans="2:69" s="22" customFormat="1" x14ac:dyDescent="0.25">
      <c r="BP12" s="26"/>
    </row>
    <row r="13" spans="2:69" s="22" customFormat="1" x14ac:dyDescent="0.25">
      <c r="BP13" s="26"/>
    </row>
    <row r="14" spans="2:69" s="22" customFormat="1" x14ac:dyDescent="0.25">
      <c r="BP14" s="26"/>
    </row>
    <row r="15" spans="2:69" s="22" customFormat="1" x14ac:dyDescent="0.25">
      <c r="BP15" s="26"/>
    </row>
    <row r="16" spans="2:69" s="22" customFormat="1" x14ac:dyDescent="0.25">
      <c r="BP16" s="26"/>
    </row>
    <row r="17" spans="68:68" s="22" customFormat="1" x14ac:dyDescent="0.25">
      <c r="BP17" s="26"/>
    </row>
    <row r="18" spans="68:68" s="22" customFormat="1" x14ac:dyDescent="0.25">
      <c r="BP18" s="26"/>
    </row>
    <row r="19" spans="68:68" s="22" customFormat="1" x14ac:dyDescent="0.25">
      <c r="BP19" s="26"/>
    </row>
    <row r="20" spans="68:68" s="22" customFormat="1" x14ac:dyDescent="0.25">
      <c r="BP20" s="26"/>
    </row>
    <row r="21" spans="68:68" s="22" customFormat="1" x14ac:dyDescent="0.25">
      <c r="BP21" s="26"/>
    </row>
    <row r="22" spans="68:68" s="22" customFormat="1" x14ac:dyDescent="0.25">
      <c r="BP22" s="26"/>
    </row>
    <row r="23" spans="68:68" s="22" customFormat="1" x14ac:dyDescent="0.25">
      <c r="BP23" s="26"/>
    </row>
    <row r="24" spans="68:68" s="22" customFormat="1" x14ac:dyDescent="0.25">
      <c r="BP24" s="26"/>
    </row>
    <row r="25" spans="68:68" s="22" customFormat="1" x14ac:dyDescent="0.25">
      <c r="BP25" s="26"/>
    </row>
    <row r="26" spans="68:68" s="22" customFormat="1" x14ac:dyDescent="0.25">
      <c r="BP26" s="26"/>
    </row>
    <row r="27" spans="68:68" s="22" customFormat="1" x14ac:dyDescent="0.25">
      <c r="BP27" s="26"/>
    </row>
    <row r="28" spans="68:68" s="22" customFormat="1" x14ac:dyDescent="0.25">
      <c r="BP28" s="26"/>
    </row>
    <row r="29" spans="68:68" s="22" customFormat="1" x14ac:dyDescent="0.25">
      <c r="BP29" s="26"/>
    </row>
    <row r="30" spans="68:68" s="22" customFormat="1" x14ac:dyDescent="0.25">
      <c r="BP30" s="26"/>
    </row>
    <row r="31" spans="68:68" s="22" customFormat="1" x14ac:dyDescent="0.25">
      <c r="BP31" s="26"/>
    </row>
    <row r="32" spans="68:68" s="22" customFormat="1" x14ac:dyDescent="0.25">
      <c r="BP32" s="26"/>
    </row>
    <row r="33" spans="68:68" s="22" customFormat="1" x14ac:dyDescent="0.25">
      <c r="BP33" s="26"/>
    </row>
    <row r="34" spans="68:68" s="22" customFormat="1" x14ac:dyDescent="0.25">
      <c r="BP34" s="26"/>
    </row>
    <row r="35" spans="68:68" s="22" customFormat="1" x14ac:dyDescent="0.25">
      <c r="BP35" s="26"/>
    </row>
    <row r="36" spans="68:68" s="22" customFormat="1" x14ac:dyDescent="0.25">
      <c r="BP36" s="26"/>
    </row>
    <row r="37" spans="68:68" s="22" customFormat="1" x14ac:dyDescent="0.25">
      <c r="BP37" s="26"/>
    </row>
    <row r="38" spans="68:68" s="22" customFormat="1" x14ac:dyDescent="0.25">
      <c r="BP38" s="26"/>
    </row>
    <row r="39" spans="68:68" s="22" customFormat="1" x14ac:dyDescent="0.25">
      <c r="BP39" s="26"/>
    </row>
    <row r="40" spans="68:68" s="22" customFormat="1" x14ac:dyDescent="0.25">
      <c r="BP40" s="26"/>
    </row>
    <row r="41" spans="68:68" s="22" customFormat="1" x14ac:dyDescent="0.25">
      <c r="BP41" s="26"/>
    </row>
    <row r="42" spans="68:68" s="22" customFormat="1" x14ac:dyDescent="0.25">
      <c r="BP42" s="26"/>
    </row>
    <row r="43" spans="68:68" s="22" customFormat="1" x14ac:dyDescent="0.25">
      <c r="BP43" s="26"/>
    </row>
    <row r="44" spans="68:68" s="22" customFormat="1" x14ac:dyDescent="0.25">
      <c r="BP44" s="26"/>
    </row>
    <row r="45" spans="68:68" s="22" customFormat="1" x14ac:dyDescent="0.25">
      <c r="BP45" s="26"/>
    </row>
    <row r="46" spans="68:68" s="22" customFormat="1" x14ac:dyDescent="0.25">
      <c r="BP46" s="26"/>
    </row>
    <row r="47" spans="68:68" s="22" customFormat="1" x14ac:dyDescent="0.25">
      <c r="BP47" s="26"/>
    </row>
    <row r="48" spans="68:68" s="22" customFormat="1" x14ac:dyDescent="0.25">
      <c r="BP48" s="26"/>
    </row>
    <row r="49" spans="68:68" s="22" customFormat="1" x14ac:dyDescent="0.25">
      <c r="BP49" s="26"/>
    </row>
    <row r="50" spans="68:68" s="22" customFormat="1" x14ac:dyDescent="0.25">
      <c r="BP50" s="26"/>
    </row>
    <row r="51" spans="68:68" s="22" customFormat="1" x14ac:dyDescent="0.25">
      <c r="BP51" s="26"/>
    </row>
    <row r="52" spans="68:68" s="22" customFormat="1" x14ac:dyDescent="0.25">
      <c r="BP52" s="26"/>
    </row>
    <row r="53" spans="68:68" s="22" customFormat="1" x14ac:dyDescent="0.25">
      <c r="BP53" s="26"/>
    </row>
    <row r="54" spans="68:68" s="22" customFormat="1" x14ac:dyDescent="0.25">
      <c r="BP54" s="26"/>
    </row>
    <row r="55" spans="68:68" s="22" customFormat="1" x14ac:dyDescent="0.25">
      <c r="BP55" s="26"/>
    </row>
    <row r="56" spans="68:68" s="22" customFormat="1" x14ac:dyDescent="0.25">
      <c r="BP56" s="26"/>
    </row>
    <row r="57" spans="68:68" s="22" customFormat="1" x14ac:dyDescent="0.25">
      <c r="BP57" s="26"/>
    </row>
    <row r="58" spans="68:68" s="22" customFormat="1" x14ac:dyDescent="0.25">
      <c r="BP58" s="26"/>
    </row>
    <row r="59" spans="68:68" s="22" customFormat="1" x14ac:dyDescent="0.25">
      <c r="BP59" s="26"/>
    </row>
    <row r="60" spans="68:68" s="22" customFormat="1" x14ac:dyDescent="0.25">
      <c r="BP60" s="26"/>
    </row>
    <row r="61" spans="68:68" s="22" customFormat="1" x14ac:dyDescent="0.25">
      <c r="BP61" s="26"/>
    </row>
    <row r="62" spans="68:68" s="22" customFormat="1" x14ac:dyDescent="0.25">
      <c r="BP62" s="26"/>
    </row>
    <row r="63" spans="68:68" s="22" customFormat="1" x14ac:dyDescent="0.25">
      <c r="BP63" s="26"/>
    </row>
    <row r="64" spans="68:68" s="22" customFormat="1" x14ac:dyDescent="0.25">
      <c r="BP64" s="26"/>
    </row>
    <row r="65" spans="68:68" s="22" customFormat="1" x14ac:dyDescent="0.25">
      <c r="BP65" s="26"/>
    </row>
    <row r="66" spans="68:68" s="22" customFormat="1" x14ac:dyDescent="0.25">
      <c r="BP66" s="26"/>
    </row>
    <row r="67" spans="68:68" s="22" customFormat="1" x14ac:dyDescent="0.25">
      <c r="BP67" s="26"/>
    </row>
    <row r="68" spans="68:68" s="22" customFormat="1" x14ac:dyDescent="0.25">
      <c r="BP68" s="26"/>
    </row>
    <row r="69" spans="68:68" s="22" customFormat="1" x14ac:dyDescent="0.25">
      <c r="BP69" s="26"/>
    </row>
    <row r="70" spans="68:68" s="22" customFormat="1" x14ac:dyDescent="0.25">
      <c r="BP70" s="26"/>
    </row>
    <row r="71" spans="68:68" s="22" customFormat="1" x14ac:dyDescent="0.25">
      <c r="BP71" s="26"/>
    </row>
    <row r="72" spans="68:68" s="22" customFormat="1" x14ac:dyDescent="0.25">
      <c r="BP72" s="26"/>
    </row>
    <row r="73" spans="68:68" s="22" customFormat="1" x14ac:dyDescent="0.25">
      <c r="BP73" s="26"/>
    </row>
    <row r="74" spans="68:68" s="22" customFormat="1" x14ac:dyDescent="0.25">
      <c r="BP74" s="26"/>
    </row>
    <row r="75" spans="68:68" s="22" customFormat="1" x14ac:dyDescent="0.25">
      <c r="BP75" s="26"/>
    </row>
    <row r="76" spans="68:68" s="22" customFormat="1" x14ac:dyDescent="0.25">
      <c r="BP76" s="26"/>
    </row>
    <row r="77" spans="68:68" s="22" customFormat="1" x14ac:dyDescent="0.25">
      <c r="BP77" s="26"/>
    </row>
    <row r="78" spans="68:68" s="22" customFormat="1" x14ac:dyDescent="0.25">
      <c r="BP78" s="26"/>
    </row>
    <row r="79" spans="68:68" s="22" customFormat="1" x14ac:dyDescent="0.25">
      <c r="BP79" s="26"/>
    </row>
    <row r="80" spans="68:68" s="22" customFormat="1" x14ac:dyDescent="0.25">
      <c r="BP80" s="26"/>
    </row>
    <row r="81" spans="68:68" s="22" customFormat="1" x14ac:dyDescent="0.25">
      <c r="BP81" s="26"/>
    </row>
    <row r="82" spans="68:68" s="22" customFormat="1" x14ac:dyDescent="0.25">
      <c r="BP82" s="26"/>
    </row>
    <row r="83" spans="68:68" s="22" customFormat="1" x14ac:dyDescent="0.25">
      <c r="BP83" s="26"/>
    </row>
    <row r="84" spans="68:68" s="22" customFormat="1" x14ac:dyDescent="0.25">
      <c r="BP84" s="26"/>
    </row>
    <row r="85" spans="68:68" s="22" customFormat="1" x14ac:dyDescent="0.25">
      <c r="BP85" s="26"/>
    </row>
    <row r="86" spans="68:68" s="22" customFormat="1" x14ac:dyDescent="0.25">
      <c r="BP86" s="26"/>
    </row>
    <row r="87" spans="68:68" s="22" customFormat="1" x14ac:dyDescent="0.25">
      <c r="BP87" s="26"/>
    </row>
    <row r="88" spans="68:68" s="22" customFormat="1" x14ac:dyDescent="0.25">
      <c r="BP88" s="26"/>
    </row>
    <row r="89" spans="68:68" s="22" customFormat="1" x14ac:dyDescent="0.25">
      <c r="BP89" s="26"/>
    </row>
    <row r="90" spans="68:68" s="22" customFormat="1" x14ac:dyDescent="0.25">
      <c r="BP90" s="26"/>
    </row>
    <row r="91" spans="68:68" s="22" customFormat="1" x14ac:dyDescent="0.25">
      <c r="BP91" s="26"/>
    </row>
    <row r="92" spans="68:68" s="22" customFormat="1" x14ac:dyDescent="0.25">
      <c r="BP92" s="26"/>
    </row>
    <row r="93" spans="68:68" s="22" customFormat="1" x14ac:dyDescent="0.25">
      <c r="BP93" s="26"/>
    </row>
    <row r="94" spans="68:68" s="22" customFormat="1" x14ac:dyDescent="0.25">
      <c r="BP94" s="26"/>
    </row>
    <row r="95" spans="68:68" s="22" customFormat="1" x14ac:dyDescent="0.25">
      <c r="BP95" s="26"/>
    </row>
    <row r="96" spans="68:68" s="22" customFormat="1" x14ac:dyDescent="0.25">
      <c r="BP96" s="26"/>
    </row>
    <row r="97" spans="68:68" s="22" customFormat="1" x14ac:dyDescent="0.25">
      <c r="BP97" s="26"/>
    </row>
    <row r="98" spans="68:68" s="22" customFormat="1" x14ac:dyDescent="0.25">
      <c r="BP98" s="26"/>
    </row>
    <row r="99" spans="68:68" s="22" customFormat="1" x14ac:dyDescent="0.25">
      <c r="BP99" s="26"/>
    </row>
    <row r="100" spans="68:68" s="22" customFormat="1" x14ac:dyDescent="0.25">
      <c r="BP100" s="26"/>
    </row>
    <row r="101" spans="68:68" s="22" customFormat="1" x14ac:dyDescent="0.25">
      <c r="BP101" s="26"/>
    </row>
    <row r="102" spans="68:68" s="22" customFormat="1" x14ac:dyDescent="0.25">
      <c r="BP102" s="26"/>
    </row>
    <row r="103" spans="68:68" s="22" customFormat="1" x14ac:dyDescent="0.25">
      <c r="BP103" s="26"/>
    </row>
    <row r="104" spans="68:68" s="22" customFormat="1" x14ac:dyDescent="0.25">
      <c r="BP104" s="26"/>
    </row>
    <row r="105" spans="68:68" s="22" customFormat="1" x14ac:dyDescent="0.25">
      <c r="BP105" s="26"/>
    </row>
    <row r="106" spans="68:68" s="22" customFormat="1" x14ac:dyDescent="0.25">
      <c r="BP106" s="26"/>
    </row>
    <row r="107" spans="68:68" s="22" customFormat="1" x14ac:dyDescent="0.25">
      <c r="BP107" s="26"/>
    </row>
    <row r="108" spans="68:68" s="22" customFormat="1" x14ac:dyDescent="0.25">
      <c r="BP108" s="26"/>
    </row>
    <row r="109" spans="68:68" s="22" customFormat="1" x14ac:dyDescent="0.25">
      <c r="BP109" s="26"/>
    </row>
    <row r="110" spans="68:68" s="22" customFormat="1" x14ac:dyDescent="0.25">
      <c r="BP110" s="26"/>
    </row>
    <row r="111" spans="68:68" s="22" customFormat="1" x14ac:dyDescent="0.25">
      <c r="BP111" s="26"/>
    </row>
    <row r="112" spans="68:68" s="22" customFormat="1" x14ac:dyDescent="0.25">
      <c r="BP112" s="26"/>
    </row>
    <row r="113" spans="68:68" s="22" customFormat="1" x14ac:dyDescent="0.25">
      <c r="BP113" s="26"/>
    </row>
    <row r="114" spans="68:68" s="22" customFormat="1" x14ac:dyDescent="0.25">
      <c r="BP114" s="26"/>
    </row>
    <row r="115" spans="68:68" s="22" customFormat="1" x14ac:dyDescent="0.25">
      <c r="BP115" s="26"/>
    </row>
    <row r="116" spans="68:68" s="22" customFormat="1" x14ac:dyDescent="0.25">
      <c r="BP116" s="26"/>
    </row>
    <row r="117" spans="68:68" s="22" customFormat="1" x14ac:dyDescent="0.25">
      <c r="BP117" s="26"/>
    </row>
    <row r="118" spans="68:68" s="22" customFormat="1" x14ac:dyDescent="0.25">
      <c r="BP118" s="26"/>
    </row>
    <row r="119" spans="68:68" s="22" customFormat="1" x14ac:dyDescent="0.25">
      <c r="BP119" s="26"/>
    </row>
    <row r="120" spans="68:68" s="22" customFormat="1" x14ac:dyDescent="0.25">
      <c r="BP120" s="26"/>
    </row>
    <row r="121" spans="68:68" s="22" customFormat="1" x14ac:dyDescent="0.25">
      <c r="BP121" s="26"/>
    </row>
    <row r="122" spans="68:68" s="22" customFormat="1" x14ac:dyDescent="0.25">
      <c r="BP122" s="26"/>
    </row>
    <row r="123" spans="68:68" s="22" customFormat="1" x14ac:dyDescent="0.25">
      <c r="BP123" s="26"/>
    </row>
    <row r="124" spans="68:68" s="22" customFormat="1" x14ac:dyDescent="0.25">
      <c r="BP124" s="26"/>
    </row>
    <row r="125" spans="68:68" s="22" customFormat="1" x14ac:dyDescent="0.25">
      <c r="BP125" s="26"/>
    </row>
    <row r="126" spans="68:68" s="22" customFormat="1" x14ac:dyDescent="0.25">
      <c r="BP126" s="26"/>
    </row>
    <row r="127" spans="68:68" s="22" customFormat="1" x14ac:dyDescent="0.25">
      <c r="BP127" s="26"/>
    </row>
    <row r="128" spans="68:68" s="22" customFormat="1" x14ac:dyDescent="0.25">
      <c r="BP128" s="26"/>
    </row>
    <row r="129" spans="68:68" s="22" customFormat="1" x14ac:dyDescent="0.25">
      <c r="BP129" s="26"/>
    </row>
    <row r="130" spans="68:68" s="22" customFormat="1" x14ac:dyDescent="0.25">
      <c r="BP130" s="26"/>
    </row>
    <row r="131" spans="68:68" s="22" customFormat="1" x14ac:dyDescent="0.25">
      <c r="BP131" s="26"/>
    </row>
    <row r="132" spans="68:68" s="22" customFormat="1" x14ac:dyDescent="0.25">
      <c r="BP132" s="26"/>
    </row>
    <row r="133" spans="68:68" s="22" customFormat="1" x14ac:dyDescent="0.25">
      <c r="BP133" s="26"/>
    </row>
    <row r="134" spans="68:68" s="22" customFormat="1" x14ac:dyDescent="0.25">
      <c r="BP134" s="26"/>
    </row>
    <row r="135" spans="68:68" s="22" customFormat="1" x14ac:dyDescent="0.25">
      <c r="BP135" s="26"/>
    </row>
    <row r="136" spans="68:68" s="22" customFormat="1" x14ac:dyDescent="0.25">
      <c r="BP136" s="26"/>
    </row>
    <row r="137" spans="68:68" s="22" customFormat="1" x14ac:dyDescent="0.25">
      <c r="BP137" s="26"/>
    </row>
    <row r="138" spans="68:68" s="22" customFormat="1" x14ac:dyDescent="0.25">
      <c r="BP138" s="26"/>
    </row>
    <row r="139" spans="68:68" s="22" customFormat="1" x14ac:dyDescent="0.25">
      <c r="BP139" s="26"/>
    </row>
    <row r="140" spans="68:68" s="22" customFormat="1" x14ac:dyDescent="0.25">
      <c r="BP140" s="26"/>
    </row>
    <row r="141" spans="68:68" s="22" customFormat="1" x14ac:dyDescent="0.25">
      <c r="BP141" s="26"/>
    </row>
    <row r="142" spans="68:68" s="22" customFormat="1" x14ac:dyDescent="0.25">
      <c r="BP142" s="26"/>
    </row>
    <row r="143" spans="68:68" s="22" customFormat="1" x14ac:dyDescent="0.25">
      <c r="BP143" s="26"/>
    </row>
    <row r="144" spans="68:68" s="22" customFormat="1" x14ac:dyDescent="0.25">
      <c r="BP144" s="26"/>
    </row>
    <row r="145" spans="68:68" s="22" customFormat="1" x14ac:dyDescent="0.25">
      <c r="BP145" s="26"/>
    </row>
    <row r="146" spans="68:68" s="22" customFormat="1" x14ac:dyDescent="0.25">
      <c r="BP146" s="26"/>
    </row>
    <row r="147" spans="68:68" s="22" customFormat="1" x14ac:dyDescent="0.25">
      <c r="BP147" s="26"/>
    </row>
    <row r="148" spans="68:68" s="22" customFormat="1" x14ac:dyDescent="0.25">
      <c r="BP148" s="26"/>
    </row>
    <row r="149" spans="68:68" s="22" customFormat="1" x14ac:dyDescent="0.25">
      <c r="BP149" s="26"/>
    </row>
    <row r="150" spans="68:68" s="22" customFormat="1" x14ac:dyDescent="0.25">
      <c r="BP150" s="26"/>
    </row>
    <row r="151" spans="68:68" s="22" customFormat="1" x14ac:dyDescent="0.25">
      <c r="BP151" s="26"/>
    </row>
    <row r="152" spans="68:68" s="22" customFormat="1" x14ac:dyDescent="0.25">
      <c r="BP152" s="26"/>
    </row>
    <row r="153" spans="68:68" s="22" customFormat="1" x14ac:dyDescent="0.25">
      <c r="BP153" s="26"/>
    </row>
    <row r="154" spans="68:68" s="22" customFormat="1" x14ac:dyDescent="0.25">
      <c r="BP154" s="26"/>
    </row>
    <row r="155" spans="68:68" s="22" customFormat="1" x14ac:dyDescent="0.25">
      <c r="BP155" s="26"/>
    </row>
    <row r="156" spans="68:68" s="22" customFormat="1" x14ac:dyDescent="0.25">
      <c r="BP156" s="26"/>
    </row>
    <row r="157" spans="68:68" s="22" customFormat="1" x14ac:dyDescent="0.25">
      <c r="BP157" s="26"/>
    </row>
    <row r="158" spans="68:68" s="22" customFormat="1" x14ac:dyDescent="0.25">
      <c r="BP158" s="26"/>
    </row>
    <row r="159" spans="68:68" s="22" customFormat="1" x14ac:dyDescent="0.25">
      <c r="BP159" s="26"/>
    </row>
    <row r="160" spans="68:68" s="22" customFormat="1" x14ac:dyDescent="0.25">
      <c r="BP160" s="26"/>
    </row>
    <row r="161" spans="68:68" s="22" customFormat="1" x14ac:dyDescent="0.25">
      <c r="BP161" s="26"/>
    </row>
    <row r="162" spans="68:68" s="22" customFormat="1" x14ac:dyDescent="0.25">
      <c r="BP162" s="26"/>
    </row>
    <row r="163" spans="68:68" s="22" customFormat="1" x14ac:dyDescent="0.25">
      <c r="BP163" s="26"/>
    </row>
    <row r="164" spans="68:68" s="22" customFormat="1" x14ac:dyDescent="0.25">
      <c r="BP164" s="26"/>
    </row>
    <row r="165" spans="68:68" s="22" customFormat="1" x14ac:dyDescent="0.25">
      <c r="BP165" s="26"/>
    </row>
    <row r="166" spans="68:68" s="22" customFormat="1" x14ac:dyDescent="0.25">
      <c r="BP166" s="26"/>
    </row>
    <row r="167" spans="68:68" s="22" customFormat="1" x14ac:dyDescent="0.25">
      <c r="BP167" s="26"/>
    </row>
    <row r="168" spans="68:68" s="22" customFormat="1" x14ac:dyDescent="0.25">
      <c r="BP168" s="26"/>
    </row>
    <row r="169" spans="68:68" s="22" customFormat="1" x14ac:dyDescent="0.25">
      <c r="BP169" s="26"/>
    </row>
    <row r="170" spans="68:68" s="22" customFormat="1" x14ac:dyDescent="0.25">
      <c r="BP170" s="26"/>
    </row>
    <row r="171" spans="68:68" s="22" customFormat="1" x14ac:dyDescent="0.25">
      <c r="BP171" s="26"/>
    </row>
    <row r="172" spans="68:68" s="22" customFormat="1" x14ac:dyDescent="0.25">
      <c r="BP172" s="26"/>
    </row>
    <row r="173" spans="68:68" s="22" customFormat="1" x14ac:dyDescent="0.25">
      <c r="BP173" s="26"/>
    </row>
    <row r="174" spans="68:68" s="22" customFormat="1" x14ac:dyDescent="0.25">
      <c r="BP174" s="26"/>
    </row>
    <row r="175" spans="68:68" s="22" customFormat="1" x14ac:dyDescent="0.25">
      <c r="BP175" s="26"/>
    </row>
    <row r="176" spans="68:68" s="22" customFormat="1" x14ac:dyDescent="0.25">
      <c r="BP176" s="26"/>
    </row>
    <row r="177" spans="68:68" s="22" customFormat="1" x14ac:dyDescent="0.25">
      <c r="BP177" s="26"/>
    </row>
    <row r="178" spans="68:68" s="22" customFormat="1" x14ac:dyDescent="0.25">
      <c r="BP178" s="26"/>
    </row>
    <row r="179" spans="68:68" s="22" customFormat="1" x14ac:dyDescent="0.25">
      <c r="BP179" s="26"/>
    </row>
    <row r="180" spans="68:68" s="22" customFormat="1" x14ac:dyDescent="0.25">
      <c r="BP180" s="26"/>
    </row>
    <row r="181" spans="68:68" s="22" customFormat="1" x14ac:dyDescent="0.25">
      <c r="BP181" s="26"/>
    </row>
    <row r="182" spans="68:68" s="22" customFormat="1" x14ac:dyDescent="0.25">
      <c r="BP182" s="26"/>
    </row>
    <row r="183" spans="68:68" s="22" customFormat="1" x14ac:dyDescent="0.25">
      <c r="BP183" s="26"/>
    </row>
    <row r="184" spans="68:68" s="22" customFormat="1" x14ac:dyDescent="0.25">
      <c r="BP184" s="26"/>
    </row>
    <row r="185" spans="68:68" s="22" customFormat="1" x14ac:dyDescent="0.25">
      <c r="BP185" s="26"/>
    </row>
    <row r="186" spans="68:68" s="22" customFormat="1" x14ac:dyDescent="0.25">
      <c r="BP186" s="26"/>
    </row>
    <row r="187" spans="68:68" s="22" customFormat="1" x14ac:dyDescent="0.25">
      <c r="BP187" s="26"/>
    </row>
    <row r="188" spans="68:68" s="22" customFormat="1" x14ac:dyDescent="0.25">
      <c r="BP188" s="26"/>
    </row>
    <row r="189" spans="68:68" s="22" customFormat="1" x14ac:dyDescent="0.25">
      <c r="BP189" s="26"/>
    </row>
    <row r="190" spans="68:68" s="22" customFormat="1" x14ac:dyDescent="0.25">
      <c r="BP190" s="26"/>
    </row>
    <row r="191" spans="68:68" s="22" customFormat="1" x14ac:dyDescent="0.25">
      <c r="BP191" s="26"/>
    </row>
    <row r="192" spans="68:68" s="22" customFormat="1" x14ac:dyDescent="0.25">
      <c r="BP192" s="26"/>
    </row>
    <row r="193" spans="68:68" s="22" customFormat="1" x14ac:dyDescent="0.25">
      <c r="BP193" s="26"/>
    </row>
    <row r="194" spans="68:68" s="22" customFormat="1" x14ac:dyDescent="0.25">
      <c r="BP194" s="26"/>
    </row>
    <row r="195" spans="68:68" s="22" customFormat="1" x14ac:dyDescent="0.25">
      <c r="BP195" s="26"/>
    </row>
    <row r="196" spans="68:68" s="22" customFormat="1" x14ac:dyDescent="0.25">
      <c r="BP196" s="26"/>
    </row>
    <row r="197" spans="68:68" s="22" customFormat="1" x14ac:dyDescent="0.25">
      <c r="BP197" s="26"/>
    </row>
    <row r="198" spans="68:68" s="22" customFormat="1" x14ac:dyDescent="0.25">
      <c r="BP198" s="26"/>
    </row>
    <row r="199" spans="68:68" s="22" customFormat="1" x14ac:dyDescent="0.25">
      <c r="BP199" s="26"/>
    </row>
    <row r="200" spans="68:68" s="22" customFormat="1" x14ac:dyDescent="0.25">
      <c r="BP200" s="26"/>
    </row>
    <row r="201" spans="68:68" s="22" customFormat="1" x14ac:dyDescent="0.25">
      <c r="BP201" s="26"/>
    </row>
    <row r="202" spans="68:68" s="22" customFormat="1" x14ac:dyDescent="0.25">
      <c r="BP202" s="26"/>
    </row>
    <row r="203" spans="68:68" s="22" customFormat="1" x14ac:dyDescent="0.25">
      <c r="BP203" s="26"/>
    </row>
    <row r="204" spans="68:68" s="22" customFormat="1" x14ac:dyDescent="0.25">
      <c r="BP204" s="26"/>
    </row>
    <row r="205" spans="68:68" s="22" customFormat="1" x14ac:dyDescent="0.25">
      <c r="BP205" s="26"/>
    </row>
    <row r="206" spans="68:68" s="22" customFormat="1" x14ac:dyDescent="0.25">
      <c r="BP206" s="26"/>
    </row>
    <row r="207" spans="68:68" s="22" customFormat="1" x14ac:dyDescent="0.25">
      <c r="BP207" s="26"/>
    </row>
    <row r="208" spans="68:68" s="22" customFormat="1" x14ac:dyDescent="0.25">
      <c r="BP208" s="26"/>
    </row>
    <row r="209" spans="68:68" s="22" customFormat="1" x14ac:dyDescent="0.25">
      <c r="BP209" s="26"/>
    </row>
    <row r="210" spans="68:68" s="22" customFormat="1" x14ac:dyDescent="0.25">
      <c r="BP210" s="26"/>
    </row>
    <row r="211" spans="68:68" s="22" customFormat="1" x14ac:dyDescent="0.25">
      <c r="BP211" s="26"/>
    </row>
    <row r="212" spans="68:68" s="22" customFormat="1" x14ac:dyDescent="0.25">
      <c r="BP212" s="26"/>
    </row>
    <row r="213" spans="68:68" s="22" customFormat="1" x14ac:dyDescent="0.25">
      <c r="BP213" s="26"/>
    </row>
    <row r="214" spans="68:68" s="22" customFormat="1" x14ac:dyDescent="0.25">
      <c r="BP214" s="26"/>
    </row>
    <row r="215" spans="68:68" s="22" customFormat="1" x14ac:dyDescent="0.25">
      <c r="BP215" s="26"/>
    </row>
    <row r="216" spans="68:68" s="22" customFormat="1" x14ac:dyDescent="0.25">
      <c r="BP216" s="26"/>
    </row>
    <row r="217" spans="68:68" s="22" customFormat="1" x14ac:dyDescent="0.25">
      <c r="BP217" s="26"/>
    </row>
    <row r="218" spans="68:68" s="22" customFormat="1" x14ac:dyDescent="0.25">
      <c r="BP218" s="26"/>
    </row>
    <row r="219" spans="68:68" s="22" customFormat="1" x14ac:dyDescent="0.25">
      <c r="BP219" s="26"/>
    </row>
    <row r="220" spans="68:68" s="22" customFormat="1" x14ac:dyDescent="0.25">
      <c r="BP220" s="26"/>
    </row>
    <row r="221" spans="68:68" s="22" customFormat="1" x14ac:dyDescent="0.25">
      <c r="BP221" s="26"/>
    </row>
    <row r="222" spans="68:68" s="22" customFormat="1" x14ac:dyDescent="0.25">
      <c r="BP222" s="26"/>
    </row>
    <row r="223" spans="68:68" s="22" customFormat="1" x14ac:dyDescent="0.25">
      <c r="BP223" s="26"/>
    </row>
    <row r="224" spans="68:68" s="22" customFormat="1" x14ac:dyDescent="0.25">
      <c r="BP224" s="26"/>
    </row>
    <row r="225" spans="68:68" s="22" customFormat="1" x14ac:dyDescent="0.25">
      <c r="BP225" s="26"/>
    </row>
    <row r="226" spans="68:68" s="22" customFormat="1" x14ac:dyDescent="0.25">
      <c r="BP226" s="26"/>
    </row>
    <row r="227" spans="68:68" s="22" customFormat="1" x14ac:dyDescent="0.25">
      <c r="BP227" s="26"/>
    </row>
    <row r="228" spans="68:68" s="22" customFormat="1" x14ac:dyDescent="0.25">
      <c r="BP228" s="26"/>
    </row>
    <row r="229" spans="68:68" s="22" customFormat="1" x14ac:dyDescent="0.25">
      <c r="BP229" s="26"/>
    </row>
    <row r="230" spans="68:68" s="22" customFormat="1" x14ac:dyDescent="0.25">
      <c r="BP230" s="26"/>
    </row>
    <row r="231" spans="68:68" s="22" customFormat="1" x14ac:dyDescent="0.25">
      <c r="BP231" s="26"/>
    </row>
    <row r="232" spans="68:68" s="22" customFormat="1" x14ac:dyDescent="0.25">
      <c r="BP232" s="26"/>
    </row>
    <row r="233" spans="68:68" s="22" customFormat="1" x14ac:dyDescent="0.25">
      <c r="BP233" s="26"/>
    </row>
    <row r="234" spans="68:68" s="22" customFormat="1" x14ac:dyDescent="0.25">
      <c r="BP234" s="26"/>
    </row>
    <row r="235" spans="68:68" s="22" customFormat="1" x14ac:dyDescent="0.25">
      <c r="BP235" s="26"/>
    </row>
    <row r="236" spans="68:68" s="22" customFormat="1" x14ac:dyDescent="0.25">
      <c r="BP236" s="26"/>
    </row>
    <row r="237" spans="68:68" s="22" customFormat="1" x14ac:dyDescent="0.25">
      <c r="BP237" s="26"/>
    </row>
    <row r="238" spans="68:68" s="22" customFormat="1" x14ac:dyDescent="0.25">
      <c r="BP238" s="26"/>
    </row>
    <row r="239" spans="68:68" s="22" customFormat="1" x14ac:dyDescent="0.25">
      <c r="BP239" s="26"/>
    </row>
    <row r="240" spans="68:68" s="22" customFormat="1" x14ac:dyDescent="0.25">
      <c r="BP240" s="26"/>
    </row>
    <row r="241" spans="68:68" s="22" customFormat="1" x14ac:dyDescent="0.25">
      <c r="BP241" s="26"/>
    </row>
    <row r="242" spans="68:68" s="22" customFormat="1" x14ac:dyDescent="0.25">
      <c r="BP242" s="26"/>
    </row>
    <row r="243" spans="68:68" s="22" customFormat="1" x14ac:dyDescent="0.25">
      <c r="BP243" s="26"/>
    </row>
    <row r="244" spans="68:68" s="22" customFormat="1" x14ac:dyDescent="0.25">
      <c r="BP244" s="26"/>
    </row>
    <row r="245" spans="68:68" s="22" customFormat="1" x14ac:dyDescent="0.25">
      <c r="BP245" s="26"/>
    </row>
    <row r="246" spans="68:68" s="22" customFormat="1" x14ac:dyDescent="0.25">
      <c r="BP246" s="26"/>
    </row>
    <row r="247" spans="68:68" s="22" customFormat="1" x14ac:dyDescent="0.25">
      <c r="BP247" s="26"/>
    </row>
    <row r="248" spans="68:68" s="22" customFormat="1" x14ac:dyDescent="0.25">
      <c r="BP248" s="26"/>
    </row>
    <row r="249" spans="68:68" s="22" customFormat="1" x14ac:dyDescent="0.25">
      <c r="BP249" s="26"/>
    </row>
    <row r="250" spans="68:68" s="22" customFormat="1" x14ac:dyDescent="0.25">
      <c r="BP250" s="26"/>
    </row>
    <row r="251" spans="68:68" s="22" customFormat="1" x14ac:dyDescent="0.25">
      <c r="BP251" s="26"/>
    </row>
    <row r="252" spans="68:68" s="22" customFormat="1" x14ac:dyDescent="0.25">
      <c r="BP252" s="26"/>
    </row>
    <row r="253" spans="68:68" s="22" customFormat="1" x14ac:dyDescent="0.25">
      <c r="BP253" s="26"/>
    </row>
    <row r="254" spans="68:68" s="22" customFormat="1" x14ac:dyDescent="0.25">
      <c r="BP254" s="26"/>
    </row>
    <row r="255" spans="68:68" s="22" customFormat="1" x14ac:dyDescent="0.25">
      <c r="BP255" s="26"/>
    </row>
    <row r="256" spans="68:68" s="22" customFormat="1" x14ac:dyDescent="0.25">
      <c r="BP256" s="26"/>
    </row>
    <row r="257" spans="68:68" s="22" customFormat="1" x14ac:dyDescent="0.25">
      <c r="BP257" s="26"/>
    </row>
    <row r="258" spans="68:68" s="22" customFormat="1" x14ac:dyDescent="0.25">
      <c r="BP258" s="26"/>
    </row>
    <row r="259" spans="68:68" s="22" customFormat="1" x14ac:dyDescent="0.25">
      <c r="BP259" s="26"/>
    </row>
    <row r="260" spans="68:68" s="22" customFormat="1" x14ac:dyDescent="0.25">
      <c r="BP260" s="26"/>
    </row>
    <row r="261" spans="68:68" s="22" customFormat="1" x14ac:dyDescent="0.25">
      <c r="BP261" s="26"/>
    </row>
    <row r="262" spans="68:68" s="22" customFormat="1" x14ac:dyDescent="0.25">
      <c r="BP262" s="26"/>
    </row>
    <row r="263" spans="68:68" s="22" customFormat="1" x14ac:dyDescent="0.25">
      <c r="BP263" s="26"/>
    </row>
    <row r="264" spans="68:68" s="22" customFormat="1" x14ac:dyDescent="0.25">
      <c r="BP264" s="26"/>
    </row>
    <row r="265" spans="68:68" s="22" customFormat="1" x14ac:dyDescent="0.25">
      <c r="BP265" s="26"/>
    </row>
    <row r="266" spans="68:68" s="22" customFormat="1" x14ac:dyDescent="0.25">
      <c r="BP266" s="26"/>
    </row>
    <row r="267" spans="68:68" s="22" customFormat="1" x14ac:dyDescent="0.25">
      <c r="BP267" s="26"/>
    </row>
    <row r="268" spans="68:68" s="22" customFormat="1" x14ac:dyDescent="0.25">
      <c r="BP268" s="26"/>
    </row>
    <row r="269" spans="68:68" s="22" customFormat="1" x14ac:dyDescent="0.25">
      <c r="BP269" s="26"/>
    </row>
    <row r="270" spans="68:68" s="22" customFormat="1" x14ac:dyDescent="0.25">
      <c r="BP270" s="26"/>
    </row>
    <row r="271" spans="68:68" s="22" customFormat="1" x14ac:dyDescent="0.25">
      <c r="BP271" s="26"/>
    </row>
    <row r="272" spans="68:68" s="22" customFormat="1" x14ac:dyDescent="0.25">
      <c r="BP272" s="26"/>
    </row>
    <row r="273" spans="68:68" s="22" customFormat="1" x14ac:dyDescent="0.25">
      <c r="BP273" s="26"/>
    </row>
    <row r="274" spans="68:68" s="22" customFormat="1" x14ac:dyDescent="0.25">
      <c r="BP274" s="26"/>
    </row>
    <row r="275" spans="68:68" s="22" customFormat="1" x14ac:dyDescent="0.25">
      <c r="BP275" s="26"/>
    </row>
    <row r="276" spans="68:68" s="22" customFormat="1" x14ac:dyDescent="0.25">
      <c r="BP276" s="26"/>
    </row>
    <row r="277" spans="68:68" s="22" customFormat="1" x14ac:dyDescent="0.25">
      <c r="BP277" s="26"/>
    </row>
    <row r="278" spans="68:68" s="22" customFormat="1" x14ac:dyDescent="0.25">
      <c r="BP278" s="26"/>
    </row>
    <row r="279" spans="68:68" s="22" customFormat="1" x14ac:dyDescent="0.25">
      <c r="BP279" s="26"/>
    </row>
    <row r="280" spans="68:68" s="22" customFormat="1" x14ac:dyDescent="0.25">
      <c r="BP280" s="26"/>
    </row>
    <row r="281" spans="68:68" s="22" customFormat="1" x14ac:dyDescent="0.25">
      <c r="BP281" s="26"/>
    </row>
    <row r="282" spans="68:68" s="22" customFormat="1" x14ac:dyDescent="0.25">
      <c r="BP282" s="26"/>
    </row>
    <row r="283" spans="68:68" s="22" customFormat="1" x14ac:dyDescent="0.25">
      <c r="BP283" s="26"/>
    </row>
    <row r="284" spans="68:68" s="22" customFormat="1" x14ac:dyDescent="0.25">
      <c r="BP284" s="26"/>
    </row>
    <row r="285" spans="68:68" s="22" customFormat="1" x14ac:dyDescent="0.25">
      <c r="BP285" s="26"/>
    </row>
    <row r="286" spans="68:68" s="22" customFormat="1" x14ac:dyDescent="0.25">
      <c r="BP286" s="26"/>
    </row>
    <row r="287" spans="68:68" s="22" customFormat="1" x14ac:dyDescent="0.25">
      <c r="BP287" s="26"/>
    </row>
    <row r="288" spans="68:68" s="22" customFormat="1" x14ac:dyDescent="0.25">
      <c r="BP288" s="26"/>
    </row>
    <row r="289" spans="68:68" s="22" customFormat="1" x14ac:dyDescent="0.25">
      <c r="BP289" s="26"/>
    </row>
    <row r="290" spans="68:68" s="22" customFormat="1" x14ac:dyDescent="0.25">
      <c r="BP290" s="26"/>
    </row>
    <row r="291" spans="68:68" s="22" customFormat="1" x14ac:dyDescent="0.25">
      <c r="BP291" s="26"/>
    </row>
    <row r="292" spans="68:68" s="22" customFormat="1" x14ac:dyDescent="0.25">
      <c r="BP292" s="26"/>
    </row>
    <row r="293" spans="68:68" s="22" customFormat="1" x14ac:dyDescent="0.25">
      <c r="BP293" s="26"/>
    </row>
    <row r="294" spans="68:68" s="22" customFormat="1" x14ac:dyDescent="0.25">
      <c r="BP294" s="26"/>
    </row>
    <row r="295" spans="68:68" s="22" customFormat="1" x14ac:dyDescent="0.25">
      <c r="BP295" s="26"/>
    </row>
    <row r="296" spans="68:68" s="22" customFormat="1" x14ac:dyDescent="0.25">
      <c r="BP296" s="26"/>
    </row>
    <row r="297" spans="68:68" s="22" customFormat="1" x14ac:dyDescent="0.25">
      <c r="BP297" s="26"/>
    </row>
    <row r="298" spans="68:68" s="22" customFormat="1" x14ac:dyDescent="0.25">
      <c r="BP298" s="26"/>
    </row>
    <row r="299" spans="68:68" s="22" customFormat="1" x14ac:dyDescent="0.25">
      <c r="BP299" s="26"/>
    </row>
    <row r="300" spans="68:68" s="22" customFormat="1" x14ac:dyDescent="0.25">
      <c r="BP300" s="26"/>
    </row>
    <row r="301" spans="68:68" s="22" customFormat="1" x14ac:dyDescent="0.25">
      <c r="BP301" s="26"/>
    </row>
    <row r="302" spans="68:68" s="22" customFormat="1" x14ac:dyDescent="0.25">
      <c r="BP302" s="26"/>
    </row>
    <row r="303" spans="68:68" s="22" customFormat="1" x14ac:dyDescent="0.25">
      <c r="BP303" s="26"/>
    </row>
    <row r="304" spans="68:68" s="22" customFormat="1" x14ac:dyDescent="0.25">
      <c r="BP304" s="26"/>
    </row>
    <row r="305" spans="68:68" s="22" customFormat="1" x14ac:dyDescent="0.25">
      <c r="BP305" s="26"/>
    </row>
    <row r="306" spans="68:68" s="22" customFormat="1" x14ac:dyDescent="0.25">
      <c r="BP306" s="26"/>
    </row>
    <row r="307" spans="68:68" s="22" customFormat="1" x14ac:dyDescent="0.25">
      <c r="BP307" s="26"/>
    </row>
    <row r="308" spans="68:68" s="22" customFormat="1" x14ac:dyDescent="0.25">
      <c r="BP308" s="26"/>
    </row>
    <row r="309" spans="68:68" s="22" customFormat="1" x14ac:dyDescent="0.25">
      <c r="BP309" s="26"/>
    </row>
    <row r="310" spans="68:68" s="22" customFormat="1" x14ac:dyDescent="0.25">
      <c r="BP310" s="26"/>
    </row>
    <row r="311" spans="68:68" s="22" customFormat="1" x14ac:dyDescent="0.25">
      <c r="BP311" s="26"/>
    </row>
    <row r="312" spans="68:68" s="22" customFormat="1" x14ac:dyDescent="0.25">
      <c r="BP312" s="26"/>
    </row>
    <row r="313" spans="68:68" s="22" customFormat="1" x14ac:dyDescent="0.25">
      <c r="BP313" s="26"/>
    </row>
    <row r="314" spans="68:68" s="22" customFormat="1" x14ac:dyDescent="0.25">
      <c r="BP314" s="26"/>
    </row>
    <row r="315" spans="68:68" s="22" customFormat="1" x14ac:dyDescent="0.25">
      <c r="BP315" s="26"/>
    </row>
    <row r="316" spans="68:68" s="22" customFormat="1" x14ac:dyDescent="0.25">
      <c r="BP316" s="26"/>
    </row>
    <row r="317" spans="68:68" s="22" customFormat="1" x14ac:dyDescent="0.25">
      <c r="BP317" s="26"/>
    </row>
    <row r="318" spans="68:68" s="22" customFormat="1" x14ac:dyDescent="0.25">
      <c r="BP318" s="26"/>
    </row>
    <row r="319" spans="68:68" s="22" customFormat="1" x14ac:dyDescent="0.25">
      <c r="BP319" s="26"/>
    </row>
    <row r="320" spans="68:68" s="22" customFormat="1" x14ac:dyDescent="0.25">
      <c r="BP320" s="26"/>
    </row>
    <row r="321" spans="68:68" s="22" customFormat="1" x14ac:dyDescent="0.25">
      <c r="BP321" s="26"/>
    </row>
    <row r="322" spans="68:68" s="22" customFormat="1" x14ac:dyDescent="0.25">
      <c r="BP322" s="26"/>
    </row>
    <row r="323" spans="68:68" s="22" customFormat="1" x14ac:dyDescent="0.25">
      <c r="BP323" s="26"/>
    </row>
    <row r="324" spans="68:68" s="22" customFormat="1" x14ac:dyDescent="0.25">
      <c r="BP324" s="26"/>
    </row>
    <row r="325" spans="68:68" s="22" customFormat="1" x14ac:dyDescent="0.25">
      <c r="BP325" s="26"/>
    </row>
    <row r="326" spans="68:68" s="22" customFormat="1" x14ac:dyDescent="0.25">
      <c r="BP326" s="26"/>
    </row>
    <row r="327" spans="68:68" s="22" customFormat="1" x14ac:dyDescent="0.25">
      <c r="BP327" s="26"/>
    </row>
    <row r="328" spans="68:68" s="22" customFormat="1" x14ac:dyDescent="0.25">
      <c r="BP328" s="26"/>
    </row>
    <row r="329" spans="68:68" s="22" customFormat="1" x14ac:dyDescent="0.25">
      <c r="BP329" s="26"/>
    </row>
    <row r="330" spans="68:68" s="22" customFormat="1" x14ac:dyDescent="0.25">
      <c r="BP330" s="26"/>
    </row>
    <row r="331" spans="68:68" s="22" customFormat="1" x14ac:dyDescent="0.25">
      <c r="BP331" s="26"/>
    </row>
    <row r="332" spans="68:68" s="22" customFormat="1" x14ac:dyDescent="0.25">
      <c r="BP332" s="26"/>
    </row>
    <row r="333" spans="68:68" s="22" customFormat="1" x14ac:dyDescent="0.25">
      <c r="BP333" s="26"/>
    </row>
    <row r="334" spans="68:68" s="22" customFormat="1" x14ac:dyDescent="0.25">
      <c r="BP334" s="26"/>
    </row>
    <row r="335" spans="68:68" s="22" customFormat="1" x14ac:dyDescent="0.25">
      <c r="BP335" s="26"/>
    </row>
    <row r="336" spans="68:68" s="22" customFormat="1" x14ac:dyDescent="0.25">
      <c r="BP336" s="26"/>
    </row>
    <row r="337" spans="68:68" s="22" customFormat="1" x14ac:dyDescent="0.25">
      <c r="BP337" s="26"/>
    </row>
    <row r="338" spans="68:68" s="22" customFormat="1" x14ac:dyDescent="0.25">
      <c r="BP338" s="26"/>
    </row>
    <row r="339" spans="68:68" s="22" customFormat="1" x14ac:dyDescent="0.25">
      <c r="BP339" s="26"/>
    </row>
    <row r="340" spans="68:68" s="22" customFormat="1" x14ac:dyDescent="0.25">
      <c r="BP340" s="26"/>
    </row>
    <row r="341" spans="68:68" s="22" customFormat="1" x14ac:dyDescent="0.25">
      <c r="BP341" s="26"/>
    </row>
    <row r="342" spans="68:68" s="22" customFormat="1" x14ac:dyDescent="0.25">
      <c r="BP342" s="26"/>
    </row>
    <row r="343" spans="68:68" s="22" customFormat="1" x14ac:dyDescent="0.25">
      <c r="BP343" s="26"/>
    </row>
    <row r="344" spans="68:68" s="22" customFormat="1" x14ac:dyDescent="0.25">
      <c r="BP344" s="26"/>
    </row>
    <row r="345" spans="68:68" s="22" customFormat="1" x14ac:dyDescent="0.25">
      <c r="BP345" s="26"/>
    </row>
    <row r="346" spans="68:68" s="22" customFormat="1" x14ac:dyDescent="0.25">
      <c r="BP346" s="26"/>
    </row>
    <row r="347" spans="68:68" s="22" customFormat="1" x14ac:dyDescent="0.25">
      <c r="BP347" s="26"/>
    </row>
    <row r="348" spans="68:68" s="22" customFormat="1" x14ac:dyDescent="0.25">
      <c r="BP348" s="26"/>
    </row>
    <row r="349" spans="68:68" s="22" customFormat="1" x14ac:dyDescent="0.25">
      <c r="BP349" s="26"/>
    </row>
    <row r="350" spans="68:68" s="22" customFormat="1" x14ac:dyDescent="0.25">
      <c r="BP350" s="26"/>
    </row>
    <row r="351" spans="68:68" s="22" customFormat="1" x14ac:dyDescent="0.25">
      <c r="BP351" s="26"/>
    </row>
    <row r="352" spans="68:68" s="22" customFormat="1" x14ac:dyDescent="0.25">
      <c r="BP352" s="26"/>
    </row>
    <row r="353" spans="68:68" s="22" customFormat="1" x14ac:dyDescent="0.25">
      <c r="BP353" s="26"/>
    </row>
    <row r="354" spans="68:68" s="22" customFormat="1" x14ac:dyDescent="0.25">
      <c r="BP354" s="26"/>
    </row>
    <row r="355" spans="68:68" s="22" customFormat="1" x14ac:dyDescent="0.25">
      <c r="BP355" s="26"/>
    </row>
    <row r="356" spans="68:68" s="22" customFormat="1" x14ac:dyDescent="0.25">
      <c r="BP356" s="26"/>
    </row>
    <row r="357" spans="68:68" s="22" customFormat="1" x14ac:dyDescent="0.25">
      <c r="BP357" s="26"/>
    </row>
    <row r="358" spans="68:68" s="22" customFormat="1" x14ac:dyDescent="0.25">
      <c r="BP358" s="26"/>
    </row>
    <row r="359" spans="68:68" s="22" customFormat="1" x14ac:dyDescent="0.25">
      <c r="BP359" s="26"/>
    </row>
    <row r="360" spans="68:68" s="22" customFormat="1" x14ac:dyDescent="0.25">
      <c r="BP360" s="26"/>
    </row>
    <row r="361" spans="68:68" s="22" customFormat="1" x14ac:dyDescent="0.25">
      <c r="BP361" s="26"/>
    </row>
    <row r="362" spans="68:68" s="22" customFormat="1" x14ac:dyDescent="0.25">
      <c r="BP362" s="26"/>
    </row>
    <row r="363" spans="68:68" s="22" customFormat="1" x14ac:dyDescent="0.25">
      <c r="BP363" s="26"/>
    </row>
    <row r="364" spans="68:68" s="22" customFormat="1" x14ac:dyDescent="0.25">
      <c r="BP364" s="26"/>
    </row>
    <row r="365" spans="68:68" s="22" customFormat="1" x14ac:dyDescent="0.25">
      <c r="BP365" s="26"/>
    </row>
    <row r="366" spans="68:68" s="22" customFormat="1" x14ac:dyDescent="0.25">
      <c r="BP366" s="26"/>
    </row>
    <row r="367" spans="68:68" s="22" customFormat="1" x14ac:dyDescent="0.25">
      <c r="BP367" s="26"/>
    </row>
    <row r="368" spans="68:68" s="22" customFormat="1" x14ac:dyDescent="0.25">
      <c r="BP368" s="26"/>
    </row>
    <row r="369" spans="68:68" s="22" customFormat="1" x14ac:dyDescent="0.25">
      <c r="BP369" s="26"/>
    </row>
    <row r="370" spans="68:68" s="22" customFormat="1" x14ac:dyDescent="0.25">
      <c r="BP370" s="26"/>
    </row>
    <row r="371" spans="68:68" s="22" customFormat="1" x14ac:dyDescent="0.25">
      <c r="BP371" s="26"/>
    </row>
    <row r="372" spans="68:68" s="22" customFormat="1" x14ac:dyDescent="0.25">
      <c r="BP372" s="26"/>
    </row>
    <row r="373" spans="68:68" s="22" customFormat="1" x14ac:dyDescent="0.25">
      <c r="BP373" s="26"/>
    </row>
    <row r="374" spans="68:68" s="22" customFormat="1" x14ac:dyDescent="0.25">
      <c r="BP374" s="26"/>
    </row>
    <row r="375" spans="68:68" s="22" customFormat="1" x14ac:dyDescent="0.25">
      <c r="BP375" s="26"/>
    </row>
    <row r="376" spans="68:68" s="22" customFormat="1" x14ac:dyDescent="0.25">
      <c r="BP376" s="26"/>
    </row>
    <row r="377" spans="68:68" s="22" customFormat="1" x14ac:dyDescent="0.25">
      <c r="BP377" s="26"/>
    </row>
    <row r="378" spans="68:68" s="22" customFormat="1" x14ac:dyDescent="0.25">
      <c r="BP378" s="26"/>
    </row>
    <row r="379" spans="68:68" s="22" customFormat="1" x14ac:dyDescent="0.25">
      <c r="BP379" s="26"/>
    </row>
    <row r="380" spans="68:68" s="22" customFormat="1" x14ac:dyDescent="0.25">
      <c r="BP380" s="26"/>
    </row>
    <row r="381" spans="68:68" s="22" customFormat="1" x14ac:dyDescent="0.25">
      <c r="BP381" s="26"/>
    </row>
    <row r="382" spans="68:68" s="22" customFormat="1" x14ac:dyDescent="0.25">
      <c r="BP382" s="26"/>
    </row>
    <row r="383" spans="68:68" s="22" customFormat="1" x14ac:dyDescent="0.25">
      <c r="BP383" s="26"/>
    </row>
    <row r="384" spans="68:68" s="22" customFormat="1" x14ac:dyDescent="0.25">
      <c r="BP384" s="26"/>
    </row>
    <row r="385" spans="68:68" s="22" customFormat="1" x14ac:dyDescent="0.25">
      <c r="BP385" s="26"/>
    </row>
    <row r="386" spans="68:68" s="22" customFormat="1" x14ac:dyDescent="0.25">
      <c r="BP386" s="26"/>
    </row>
    <row r="387" spans="68:68" s="22" customFormat="1" x14ac:dyDescent="0.25">
      <c r="BP387" s="26"/>
    </row>
    <row r="388" spans="68:68" s="22" customFormat="1" x14ac:dyDescent="0.25">
      <c r="BP388" s="26"/>
    </row>
    <row r="389" spans="68:68" s="22" customFormat="1" x14ac:dyDescent="0.25">
      <c r="BP389" s="26"/>
    </row>
    <row r="390" spans="68:68" s="22" customFormat="1" x14ac:dyDescent="0.25">
      <c r="BP390" s="26"/>
    </row>
    <row r="391" spans="68:68" s="22" customFormat="1" x14ac:dyDescent="0.25">
      <c r="BP391" s="26"/>
    </row>
    <row r="392" spans="68:68" s="22" customFormat="1" x14ac:dyDescent="0.25">
      <c r="BP392" s="26"/>
    </row>
    <row r="393" spans="68:68" s="22" customFormat="1" x14ac:dyDescent="0.25">
      <c r="BP393" s="26"/>
    </row>
    <row r="394" spans="68:68" s="22" customFormat="1" x14ac:dyDescent="0.25">
      <c r="BP394" s="26"/>
    </row>
    <row r="395" spans="68:68" s="22" customFormat="1" x14ac:dyDescent="0.25">
      <c r="BP395" s="26"/>
    </row>
    <row r="396" spans="68:68" s="22" customFormat="1" x14ac:dyDescent="0.25">
      <c r="BP396" s="26"/>
    </row>
    <row r="397" spans="68:68" s="22" customFormat="1" x14ac:dyDescent="0.25">
      <c r="BP397" s="26"/>
    </row>
    <row r="398" spans="68:68" s="22" customFormat="1" x14ac:dyDescent="0.25">
      <c r="BP398" s="26"/>
    </row>
    <row r="399" spans="68:68" s="22" customFormat="1" x14ac:dyDescent="0.25">
      <c r="BP399" s="26"/>
    </row>
    <row r="400" spans="68:68" s="22" customFormat="1" x14ac:dyDescent="0.25">
      <c r="BP400" s="26"/>
    </row>
    <row r="401" spans="68:68" s="22" customFormat="1" x14ac:dyDescent="0.25">
      <c r="BP401" s="26"/>
    </row>
    <row r="402" spans="68:68" s="22" customFormat="1" x14ac:dyDescent="0.25">
      <c r="BP402" s="26"/>
    </row>
    <row r="403" spans="68:68" s="22" customFormat="1" x14ac:dyDescent="0.25">
      <c r="BP403" s="26"/>
    </row>
    <row r="404" spans="68:68" s="22" customFormat="1" x14ac:dyDescent="0.25">
      <c r="BP404" s="26"/>
    </row>
    <row r="405" spans="68:68" s="22" customFormat="1" x14ac:dyDescent="0.25">
      <c r="BP405" s="26"/>
    </row>
    <row r="406" spans="68:68" s="22" customFormat="1" x14ac:dyDescent="0.25">
      <c r="BP406" s="26"/>
    </row>
    <row r="407" spans="68:68" s="22" customFormat="1" x14ac:dyDescent="0.25">
      <c r="BP407" s="26"/>
    </row>
    <row r="408" spans="68:68" s="22" customFormat="1" x14ac:dyDescent="0.25">
      <c r="BP408" s="26"/>
    </row>
    <row r="409" spans="68:68" s="22" customFormat="1" x14ac:dyDescent="0.25">
      <c r="BP409" s="26"/>
    </row>
    <row r="410" spans="68:68" s="22" customFormat="1" x14ac:dyDescent="0.25">
      <c r="BP410" s="26"/>
    </row>
    <row r="411" spans="68:68" s="22" customFormat="1" x14ac:dyDescent="0.25">
      <c r="BP411" s="26"/>
    </row>
    <row r="412" spans="68:68" s="22" customFormat="1" x14ac:dyDescent="0.25">
      <c r="BP412" s="26"/>
    </row>
    <row r="413" spans="68:68" s="22" customFormat="1" x14ac:dyDescent="0.25">
      <c r="BP413" s="26"/>
    </row>
    <row r="414" spans="68:68" s="22" customFormat="1" x14ac:dyDescent="0.25">
      <c r="BP414" s="26"/>
    </row>
    <row r="415" spans="68:68" s="22" customFormat="1" x14ac:dyDescent="0.25">
      <c r="BP415" s="26"/>
    </row>
    <row r="416" spans="68:68" s="22" customFormat="1" x14ac:dyDescent="0.25">
      <c r="BP416" s="26"/>
    </row>
    <row r="417" spans="68:68" s="22" customFormat="1" x14ac:dyDescent="0.25">
      <c r="BP417" s="26"/>
    </row>
    <row r="418" spans="68:68" s="22" customFormat="1" x14ac:dyDescent="0.25">
      <c r="BP418" s="26"/>
    </row>
    <row r="419" spans="68:68" s="22" customFormat="1" x14ac:dyDescent="0.25">
      <c r="BP419" s="26"/>
    </row>
    <row r="420" spans="68:68" s="22" customFormat="1" x14ac:dyDescent="0.25">
      <c r="BP420" s="26"/>
    </row>
    <row r="421" spans="68:68" s="22" customFormat="1" x14ac:dyDescent="0.25">
      <c r="BP421" s="26"/>
    </row>
    <row r="422" spans="68:68" s="22" customFormat="1" x14ac:dyDescent="0.25">
      <c r="BP422" s="26"/>
    </row>
    <row r="423" spans="68:68" s="22" customFormat="1" x14ac:dyDescent="0.25">
      <c r="BP423" s="26"/>
    </row>
    <row r="424" spans="68:68" s="22" customFormat="1" x14ac:dyDescent="0.25">
      <c r="BP424" s="26"/>
    </row>
    <row r="425" spans="68:68" s="22" customFormat="1" x14ac:dyDescent="0.25">
      <c r="BP425" s="26"/>
    </row>
    <row r="426" spans="68:68" s="22" customFormat="1" x14ac:dyDescent="0.25">
      <c r="BP426" s="26"/>
    </row>
    <row r="427" spans="68:68" s="22" customFormat="1" x14ac:dyDescent="0.25">
      <c r="BP427" s="26"/>
    </row>
    <row r="428" spans="68:68" s="22" customFormat="1" x14ac:dyDescent="0.25">
      <c r="BP428" s="26"/>
    </row>
    <row r="429" spans="68:68" s="22" customFormat="1" x14ac:dyDescent="0.25">
      <c r="BP429" s="26"/>
    </row>
    <row r="430" spans="68:68" s="22" customFormat="1" x14ac:dyDescent="0.25">
      <c r="BP430" s="26"/>
    </row>
    <row r="431" spans="68:68" s="22" customFormat="1" x14ac:dyDescent="0.25">
      <c r="BP431" s="26"/>
    </row>
    <row r="432" spans="68:68" s="22" customFormat="1" x14ac:dyDescent="0.25">
      <c r="BP432" s="26"/>
    </row>
    <row r="433" spans="68:68" s="22" customFormat="1" x14ac:dyDescent="0.25">
      <c r="BP433" s="26"/>
    </row>
    <row r="434" spans="68:68" s="22" customFormat="1" x14ac:dyDescent="0.25">
      <c r="BP434" s="26"/>
    </row>
    <row r="435" spans="68:68" s="22" customFormat="1" x14ac:dyDescent="0.25">
      <c r="BP435" s="26"/>
    </row>
    <row r="436" spans="68:68" s="22" customFormat="1" x14ac:dyDescent="0.25">
      <c r="BP436" s="26"/>
    </row>
    <row r="437" spans="68:68" s="22" customFormat="1" x14ac:dyDescent="0.25">
      <c r="BP437" s="26"/>
    </row>
    <row r="438" spans="68:68" s="22" customFormat="1" x14ac:dyDescent="0.25">
      <c r="BP438" s="26"/>
    </row>
    <row r="439" spans="68:68" s="22" customFormat="1" x14ac:dyDescent="0.25">
      <c r="BP439" s="26"/>
    </row>
    <row r="440" spans="68:68" s="22" customFormat="1" x14ac:dyDescent="0.25">
      <c r="BP440" s="26"/>
    </row>
    <row r="441" spans="68:68" s="22" customFormat="1" x14ac:dyDescent="0.25">
      <c r="BP441" s="26"/>
    </row>
    <row r="442" spans="68:68" s="22" customFormat="1" x14ac:dyDescent="0.25">
      <c r="BP442" s="26"/>
    </row>
    <row r="443" spans="68:68" s="22" customFormat="1" x14ac:dyDescent="0.25">
      <c r="BP443" s="26"/>
    </row>
    <row r="444" spans="68:68" s="22" customFormat="1" x14ac:dyDescent="0.25">
      <c r="BP444" s="26"/>
    </row>
    <row r="445" spans="68:68" s="22" customFormat="1" x14ac:dyDescent="0.25">
      <c r="BP445" s="26"/>
    </row>
    <row r="446" spans="68:68" s="22" customFormat="1" x14ac:dyDescent="0.25">
      <c r="BP446" s="26"/>
    </row>
    <row r="447" spans="68:68" s="22" customFormat="1" x14ac:dyDescent="0.25">
      <c r="BP447" s="26"/>
    </row>
    <row r="448" spans="68:68" s="22" customFormat="1" x14ac:dyDescent="0.25">
      <c r="BP448" s="26"/>
    </row>
    <row r="449" spans="68:68" s="22" customFormat="1" x14ac:dyDescent="0.25">
      <c r="BP449" s="26"/>
    </row>
    <row r="450" spans="68:68" s="22" customFormat="1" x14ac:dyDescent="0.25">
      <c r="BP450" s="26"/>
    </row>
    <row r="451" spans="68:68" s="22" customFormat="1" x14ac:dyDescent="0.25">
      <c r="BP451" s="26"/>
    </row>
    <row r="452" spans="68:68" s="22" customFormat="1" x14ac:dyDescent="0.25">
      <c r="BP452" s="26"/>
    </row>
    <row r="453" spans="68:68" s="22" customFormat="1" x14ac:dyDescent="0.25">
      <c r="BP453" s="26"/>
    </row>
    <row r="454" spans="68:68" s="22" customFormat="1" x14ac:dyDescent="0.25">
      <c r="BP454" s="26"/>
    </row>
    <row r="455" spans="68:68" s="22" customFormat="1" x14ac:dyDescent="0.25">
      <c r="BP455" s="26"/>
    </row>
    <row r="456" spans="68:68" s="22" customFormat="1" x14ac:dyDescent="0.25">
      <c r="BP456" s="26"/>
    </row>
    <row r="457" spans="68:68" s="22" customFormat="1" x14ac:dyDescent="0.25">
      <c r="BP457" s="26"/>
    </row>
    <row r="458" spans="68:68" s="22" customFormat="1" x14ac:dyDescent="0.25">
      <c r="BP458" s="26"/>
    </row>
    <row r="459" spans="68:68" s="22" customFormat="1" x14ac:dyDescent="0.25">
      <c r="BP459" s="26"/>
    </row>
    <row r="460" spans="68:68" s="22" customFormat="1" x14ac:dyDescent="0.25">
      <c r="BP460" s="26"/>
    </row>
    <row r="461" spans="68:68" s="22" customFormat="1" x14ac:dyDescent="0.25">
      <c r="BP461" s="26"/>
    </row>
    <row r="462" spans="68:68" s="22" customFormat="1" x14ac:dyDescent="0.25">
      <c r="BP462" s="26"/>
    </row>
    <row r="463" spans="68:68" s="22" customFormat="1" x14ac:dyDescent="0.25">
      <c r="BP463" s="26"/>
    </row>
    <row r="464" spans="68:68" s="22" customFormat="1" x14ac:dyDescent="0.25">
      <c r="BP464" s="26"/>
    </row>
    <row r="465" spans="68:68" s="22" customFormat="1" x14ac:dyDescent="0.25">
      <c r="BP465" s="26"/>
    </row>
    <row r="466" spans="68:68" s="22" customFormat="1" x14ac:dyDescent="0.25">
      <c r="BP466" s="26"/>
    </row>
    <row r="467" spans="68:68" s="22" customFormat="1" x14ac:dyDescent="0.25">
      <c r="BP467" s="26"/>
    </row>
    <row r="468" spans="68:68" s="22" customFormat="1" x14ac:dyDescent="0.25">
      <c r="BP468" s="26"/>
    </row>
    <row r="469" spans="68:68" s="22" customFormat="1" x14ac:dyDescent="0.25">
      <c r="BP469" s="26"/>
    </row>
    <row r="470" spans="68:68" s="22" customFormat="1" x14ac:dyDescent="0.25">
      <c r="BP470" s="26"/>
    </row>
    <row r="471" spans="68:68" s="22" customFormat="1" x14ac:dyDescent="0.25">
      <c r="BP471" s="26"/>
    </row>
    <row r="472" spans="68:68" s="22" customFormat="1" x14ac:dyDescent="0.25">
      <c r="BP472" s="26"/>
    </row>
    <row r="473" spans="68:68" s="22" customFormat="1" x14ac:dyDescent="0.25">
      <c r="BP473" s="26"/>
    </row>
    <row r="474" spans="68:68" s="22" customFormat="1" x14ac:dyDescent="0.25">
      <c r="BP474" s="26"/>
    </row>
    <row r="475" spans="68:68" s="22" customFormat="1" x14ac:dyDescent="0.25">
      <c r="BP475" s="26"/>
    </row>
    <row r="476" spans="68:68" s="22" customFormat="1" x14ac:dyDescent="0.25">
      <c r="BP476" s="26"/>
    </row>
    <row r="477" spans="68:68" s="22" customFormat="1" x14ac:dyDescent="0.25">
      <c r="BP477" s="26"/>
    </row>
    <row r="478" spans="68:68" s="22" customFormat="1" x14ac:dyDescent="0.25">
      <c r="BP478" s="26"/>
    </row>
    <row r="479" spans="68:68" s="22" customFormat="1" x14ac:dyDescent="0.25">
      <c r="BP479" s="26"/>
    </row>
    <row r="480" spans="68:68" s="22" customFormat="1" x14ac:dyDescent="0.25">
      <c r="BP480" s="26"/>
    </row>
    <row r="481" spans="68:68" s="22" customFormat="1" x14ac:dyDescent="0.25">
      <c r="BP481" s="26"/>
    </row>
    <row r="482" spans="68:68" s="22" customFormat="1" x14ac:dyDescent="0.25">
      <c r="BP482" s="26"/>
    </row>
    <row r="483" spans="68:68" s="22" customFormat="1" x14ac:dyDescent="0.25">
      <c r="BP483" s="26"/>
    </row>
    <row r="484" spans="68:68" s="22" customFormat="1" x14ac:dyDescent="0.25">
      <c r="BP484" s="26"/>
    </row>
    <row r="485" spans="68:68" s="22" customFormat="1" x14ac:dyDescent="0.25">
      <c r="BP485" s="26"/>
    </row>
    <row r="486" spans="68:68" s="22" customFormat="1" x14ac:dyDescent="0.25">
      <c r="BP486" s="26"/>
    </row>
    <row r="487" spans="68:68" s="22" customFormat="1" x14ac:dyDescent="0.25">
      <c r="BP487" s="26"/>
    </row>
    <row r="488" spans="68:68" s="22" customFormat="1" x14ac:dyDescent="0.25">
      <c r="BP488" s="26"/>
    </row>
    <row r="489" spans="68:68" s="22" customFormat="1" x14ac:dyDescent="0.25">
      <c r="BP489" s="26"/>
    </row>
    <row r="490" spans="68:68" s="22" customFormat="1" x14ac:dyDescent="0.25">
      <c r="BP490" s="26"/>
    </row>
    <row r="491" spans="68:68" s="22" customFormat="1" x14ac:dyDescent="0.25">
      <c r="BP491" s="26"/>
    </row>
    <row r="492" spans="68:68" s="22" customFormat="1" x14ac:dyDescent="0.25">
      <c r="BP492" s="26"/>
    </row>
    <row r="493" spans="68:68" s="22" customFormat="1" x14ac:dyDescent="0.25">
      <c r="BP493" s="26"/>
    </row>
    <row r="494" spans="68:68" s="22" customFormat="1" x14ac:dyDescent="0.25">
      <c r="BP494" s="26"/>
    </row>
    <row r="495" spans="68:68" s="22" customFormat="1" x14ac:dyDescent="0.25">
      <c r="BP495" s="26"/>
    </row>
    <row r="496" spans="68:68" s="22" customFormat="1" x14ac:dyDescent="0.25">
      <c r="BP496" s="26"/>
    </row>
    <row r="497" spans="68:68" s="22" customFormat="1" x14ac:dyDescent="0.25">
      <c r="BP497" s="26"/>
    </row>
    <row r="498" spans="68:68" s="22" customFormat="1" x14ac:dyDescent="0.25">
      <c r="BP498" s="26"/>
    </row>
    <row r="499" spans="68:68" s="22" customFormat="1" x14ac:dyDescent="0.25">
      <c r="BP499" s="26"/>
    </row>
    <row r="500" spans="68:68" s="22" customFormat="1" x14ac:dyDescent="0.25">
      <c r="BP500" s="26"/>
    </row>
    <row r="501" spans="68:68" s="22" customFormat="1" x14ac:dyDescent="0.25">
      <c r="BP501" s="26"/>
    </row>
    <row r="502" spans="68:68" s="22" customFormat="1" x14ac:dyDescent="0.25">
      <c r="BP502" s="26"/>
    </row>
    <row r="503" spans="68:68" s="22" customFormat="1" x14ac:dyDescent="0.25">
      <c r="BP503" s="26"/>
    </row>
    <row r="504" spans="68:68" s="22" customFormat="1" x14ac:dyDescent="0.25">
      <c r="BP504" s="26"/>
    </row>
    <row r="505" spans="68:68" s="22" customFormat="1" x14ac:dyDescent="0.25">
      <c r="BP505" s="26"/>
    </row>
    <row r="506" spans="68:68" s="22" customFormat="1" x14ac:dyDescent="0.25">
      <c r="BP506" s="26"/>
    </row>
    <row r="507" spans="68:68" s="22" customFormat="1" x14ac:dyDescent="0.25">
      <c r="BP507" s="26"/>
    </row>
    <row r="508" spans="68:68" s="22" customFormat="1" x14ac:dyDescent="0.25">
      <c r="BP508" s="26"/>
    </row>
    <row r="509" spans="68:68" s="22" customFormat="1" x14ac:dyDescent="0.25">
      <c r="BP509" s="26"/>
    </row>
    <row r="510" spans="68:68" s="22" customFormat="1" x14ac:dyDescent="0.25">
      <c r="BP510" s="26"/>
    </row>
    <row r="511" spans="68:68" s="22" customFormat="1" x14ac:dyDescent="0.25">
      <c r="BP511" s="26"/>
    </row>
    <row r="512" spans="68:68" s="22" customFormat="1" x14ac:dyDescent="0.25">
      <c r="BP512" s="26"/>
    </row>
    <row r="513" spans="68:68" s="22" customFormat="1" x14ac:dyDescent="0.25">
      <c r="BP513" s="26"/>
    </row>
    <row r="514" spans="68:68" s="22" customFormat="1" x14ac:dyDescent="0.25">
      <c r="BP514" s="26"/>
    </row>
    <row r="515" spans="68:68" s="22" customFormat="1" x14ac:dyDescent="0.25">
      <c r="BP515" s="26"/>
    </row>
    <row r="516" spans="68:68" s="22" customFormat="1" x14ac:dyDescent="0.25">
      <c r="BP516" s="26"/>
    </row>
    <row r="517" spans="68:68" s="22" customFormat="1" x14ac:dyDescent="0.25">
      <c r="BP517" s="26"/>
    </row>
    <row r="518" spans="68:68" s="22" customFormat="1" x14ac:dyDescent="0.25">
      <c r="BP518" s="26"/>
    </row>
    <row r="519" spans="68:68" s="22" customFormat="1" x14ac:dyDescent="0.25">
      <c r="BP519" s="26"/>
    </row>
    <row r="520" spans="68:68" s="22" customFormat="1" x14ac:dyDescent="0.25">
      <c r="BP520" s="26"/>
    </row>
    <row r="521" spans="68:68" s="22" customFormat="1" x14ac:dyDescent="0.25">
      <c r="BP521" s="26"/>
    </row>
    <row r="522" spans="68:68" s="22" customFormat="1" x14ac:dyDescent="0.25">
      <c r="BP522" s="26"/>
    </row>
    <row r="523" spans="68:68" s="22" customFormat="1" x14ac:dyDescent="0.25">
      <c r="BP523" s="26"/>
    </row>
    <row r="524" spans="68:68" s="22" customFormat="1" x14ac:dyDescent="0.25">
      <c r="BP524" s="26"/>
    </row>
    <row r="525" spans="68:68" s="22" customFormat="1" x14ac:dyDescent="0.25">
      <c r="BP525" s="26"/>
    </row>
    <row r="526" spans="68:68" s="22" customFormat="1" x14ac:dyDescent="0.25">
      <c r="BP526" s="26"/>
    </row>
    <row r="527" spans="68:68" s="22" customFormat="1" x14ac:dyDescent="0.25">
      <c r="BP527" s="26"/>
    </row>
    <row r="528" spans="68:68" s="22" customFormat="1" x14ac:dyDescent="0.25">
      <c r="BP528" s="26"/>
    </row>
    <row r="529" spans="68:68" s="22" customFormat="1" x14ac:dyDescent="0.25">
      <c r="BP529" s="26"/>
    </row>
    <row r="530" spans="68:68" s="22" customFormat="1" x14ac:dyDescent="0.25">
      <c r="BP530" s="26"/>
    </row>
    <row r="531" spans="68:68" s="22" customFormat="1" x14ac:dyDescent="0.25">
      <c r="BP531" s="26"/>
    </row>
    <row r="532" spans="68:68" s="22" customFormat="1" x14ac:dyDescent="0.25">
      <c r="BP532" s="26"/>
    </row>
    <row r="533" spans="68:68" s="22" customFormat="1" x14ac:dyDescent="0.25">
      <c r="BP533" s="26"/>
    </row>
    <row r="534" spans="68:68" s="22" customFormat="1" x14ac:dyDescent="0.25">
      <c r="BP534" s="26"/>
    </row>
    <row r="535" spans="68:68" s="22" customFormat="1" x14ac:dyDescent="0.25">
      <c r="BP535" s="26"/>
    </row>
    <row r="536" spans="68:68" s="22" customFormat="1" x14ac:dyDescent="0.25">
      <c r="BP536" s="26"/>
    </row>
    <row r="537" spans="68:68" s="22" customFormat="1" x14ac:dyDescent="0.25">
      <c r="BP537" s="26"/>
    </row>
    <row r="538" spans="68:68" s="22" customFormat="1" x14ac:dyDescent="0.25">
      <c r="BP538" s="26"/>
    </row>
    <row r="539" spans="68:68" s="22" customFormat="1" x14ac:dyDescent="0.25">
      <c r="BP539" s="26"/>
    </row>
    <row r="540" spans="68:68" s="22" customFormat="1" x14ac:dyDescent="0.25">
      <c r="BP540" s="26"/>
    </row>
    <row r="541" spans="68:68" s="22" customFormat="1" x14ac:dyDescent="0.25">
      <c r="BP541" s="26"/>
    </row>
    <row r="542" spans="68:68" s="22" customFormat="1" x14ac:dyDescent="0.25">
      <c r="BP542" s="26"/>
    </row>
    <row r="543" spans="68:68" s="22" customFormat="1" x14ac:dyDescent="0.25">
      <c r="BP543" s="26"/>
    </row>
    <row r="544" spans="68:68" s="22" customFormat="1" x14ac:dyDescent="0.25">
      <c r="BP544" s="26"/>
    </row>
    <row r="545" spans="68:68" s="22" customFormat="1" x14ac:dyDescent="0.25">
      <c r="BP545" s="26"/>
    </row>
    <row r="546" spans="68:68" s="22" customFormat="1" x14ac:dyDescent="0.25">
      <c r="BP546" s="26"/>
    </row>
    <row r="547" spans="68:68" s="22" customFormat="1" x14ac:dyDescent="0.25">
      <c r="BP547" s="26"/>
    </row>
    <row r="548" spans="68:68" s="22" customFormat="1" x14ac:dyDescent="0.25">
      <c r="BP548" s="26"/>
    </row>
    <row r="549" spans="68:68" s="22" customFormat="1" x14ac:dyDescent="0.25">
      <c r="BP549" s="26"/>
    </row>
    <row r="550" spans="68:68" s="22" customFormat="1" x14ac:dyDescent="0.25">
      <c r="BP550" s="26"/>
    </row>
    <row r="551" spans="68:68" s="22" customFormat="1" x14ac:dyDescent="0.25">
      <c r="BP551" s="26"/>
    </row>
    <row r="552" spans="68:68" s="22" customFormat="1" x14ac:dyDescent="0.25">
      <c r="BP552" s="26"/>
    </row>
    <row r="553" spans="68:68" s="22" customFormat="1" x14ac:dyDescent="0.25">
      <c r="BP553" s="26"/>
    </row>
    <row r="554" spans="68:68" s="22" customFormat="1" x14ac:dyDescent="0.25">
      <c r="BP554" s="26"/>
    </row>
    <row r="555" spans="68:68" s="22" customFormat="1" x14ac:dyDescent="0.25">
      <c r="BP555" s="26"/>
    </row>
    <row r="556" spans="68:68" s="22" customFormat="1" x14ac:dyDescent="0.25">
      <c r="BP556" s="26"/>
    </row>
    <row r="557" spans="68:68" s="22" customFormat="1" x14ac:dyDescent="0.25">
      <c r="BP557" s="26"/>
    </row>
    <row r="558" spans="68:68" s="22" customFormat="1" x14ac:dyDescent="0.25">
      <c r="BP558" s="26"/>
    </row>
    <row r="559" spans="68:68" s="22" customFormat="1" x14ac:dyDescent="0.25">
      <c r="BP559" s="26"/>
    </row>
    <row r="560" spans="68:68" s="22" customFormat="1" x14ac:dyDescent="0.25">
      <c r="BP560" s="26"/>
    </row>
    <row r="561" spans="68:68" s="22" customFormat="1" x14ac:dyDescent="0.25">
      <c r="BP561" s="26"/>
    </row>
    <row r="562" spans="68:68" s="22" customFormat="1" x14ac:dyDescent="0.25">
      <c r="BP562" s="26"/>
    </row>
    <row r="563" spans="68:68" s="22" customFormat="1" x14ac:dyDescent="0.25">
      <c r="BP563" s="26"/>
    </row>
    <row r="564" spans="68:68" s="22" customFormat="1" x14ac:dyDescent="0.25">
      <c r="BP564" s="26"/>
    </row>
    <row r="565" spans="68:68" s="22" customFormat="1" x14ac:dyDescent="0.25">
      <c r="BP565" s="26"/>
    </row>
    <row r="566" spans="68:68" s="22" customFormat="1" x14ac:dyDescent="0.25">
      <c r="BP566" s="26"/>
    </row>
    <row r="567" spans="68:68" s="22" customFormat="1" x14ac:dyDescent="0.25">
      <c r="BP567" s="26"/>
    </row>
    <row r="568" spans="68:68" s="22" customFormat="1" x14ac:dyDescent="0.25">
      <c r="BP568" s="26"/>
    </row>
    <row r="569" spans="68:68" s="22" customFormat="1" x14ac:dyDescent="0.25">
      <c r="BP569" s="26"/>
    </row>
    <row r="570" spans="68:68" s="22" customFormat="1" x14ac:dyDescent="0.25">
      <c r="BP570" s="26"/>
    </row>
    <row r="571" spans="68:68" s="22" customFormat="1" x14ac:dyDescent="0.25">
      <c r="BP571" s="26"/>
    </row>
    <row r="572" spans="68:68" s="22" customFormat="1" x14ac:dyDescent="0.25">
      <c r="BP572" s="26"/>
    </row>
    <row r="573" spans="68:68" s="22" customFormat="1" x14ac:dyDescent="0.25">
      <c r="BP573" s="26"/>
    </row>
    <row r="574" spans="68:68" s="22" customFormat="1" x14ac:dyDescent="0.25">
      <c r="BP574" s="26"/>
    </row>
    <row r="575" spans="68:68" s="22" customFormat="1" x14ac:dyDescent="0.25">
      <c r="BP575" s="26"/>
    </row>
    <row r="576" spans="68:68" s="22" customFormat="1" x14ac:dyDescent="0.25">
      <c r="BP576" s="26"/>
    </row>
    <row r="577" spans="68:68" s="22" customFormat="1" x14ac:dyDescent="0.25">
      <c r="BP577" s="26"/>
    </row>
    <row r="578" spans="68:68" s="22" customFormat="1" x14ac:dyDescent="0.25">
      <c r="BP578" s="26"/>
    </row>
    <row r="579" spans="68:68" s="22" customFormat="1" x14ac:dyDescent="0.25">
      <c r="BP579" s="26"/>
    </row>
    <row r="580" spans="68:68" s="22" customFormat="1" x14ac:dyDescent="0.25">
      <c r="BP580" s="26"/>
    </row>
    <row r="581" spans="68:68" s="22" customFormat="1" x14ac:dyDescent="0.25">
      <c r="BP581" s="26"/>
    </row>
    <row r="582" spans="68:68" s="22" customFormat="1" x14ac:dyDescent="0.25">
      <c r="BP582" s="26"/>
    </row>
    <row r="583" spans="68:68" s="22" customFormat="1" x14ac:dyDescent="0.25">
      <c r="BP583" s="26"/>
    </row>
    <row r="584" spans="68:68" s="22" customFormat="1" x14ac:dyDescent="0.25">
      <c r="BP584" s="26"/>
    </row>
    <row r="585" spans="68:68" s="22" customFormat="1" x14ac:dyDescent="0.25">
      <c r="BP585" s="26"/>
    </row>
    <row r="586" spans="68:68" s="22" customFormat="1" x14ac:dyDescent="0.25">
      <c r="BP586" s="26"/>
    </row>
    <row r="587" spans="68:68" s="22" customFormat="1" x14ac:dyDescent="0.25">
      <c r="BP587" s="26"/>
    </row>
    <row r="588" spans="68:68" s="22" customFormat="1" x14ac:dyDescent="0.25">
      <c r="BP588" s="26"/>
    </row>
    <row r="589" spans="68:68" s="22" customFormat="1" x14ac:dyDescent="0.25">
      <c r="BP589" s="26"/>
    </row>
    <row r="590" spans="68:68" s="22" customFormat="1" x14ac:dyDescent="0.25">
      <c r="BP590" s="26"/>
    </row>
    <row r="591" spans="68:68" s="22" customFormat="1" x14ac:dyDescent="0.25">
      <c r="BP591" s="26"/>
    </row>
    <row r="592" spans="68:68" s="22" customFormat="1" x14ac:dyDescent="0.25">
      <c r="BP592" s="26"/>
    </row>
    <row r="593" spans="68:68" s="22" customFormat="1" x14ac:dyDescent="0.25">
      <c r="BP593" s="26"/>
    </row>
    <row r="594" spans="68:68" s="22" customFormat="1" x14ac:dyDescent="0.25">
      <c r="BP594" s="26"/>
    </row>
    <row r="595" spans="68:68" s="22" customFormat="1" x14ac:dyDescent="0.25">
      <c r="BP595" s="26"/>
    </row>
    <row r="596" spans="68:68" s="22" customFormat="1" x14ac:dyDescent="0.25">
      <c r="BP596" s="26"/>
    </row>
    <row r="597" spans="68:68" s="22" customFormat="1" x14ac:dyDescent="0.25">
      <c r="BP597" s="26"/>
    </row>
    <row r="598" spans="68:68" s="22" customFormat="1" x14ac:dyDescent="0.25">
      <c r="BP598" s="26"/>
    </row>
    <row r="599" spans="68:68" s="22" customFormat="1" x14ac:dyDescent="0.25">
      <c r="BP599" s="26"/>
    </row>
    <row r="600" spans="68:68" s="22" customFormat="1" x14ac:dyDescent="0.25">
      <c r="BP600" s="26"/>
    </row>
    <row r="601" spans="68:68" s="22" customFormat="1" x14ac:dyDescent="0.25">
      <c r="BP601" s="26"/>
    </row>
    <row r="602" spans="68:68" s="22" customFormat="1" x14ac:dyDescent="0.25">
      <c r="BP602" s="26"/>
    </row>
    <row r="603" spans="68:68" s="22" customFormat="1" x14ac:dyDescent="0.25">
      <c r="BP603" s="26"/>
    </row>
    <row r="604" spans="68:68" s="22" customFormat="1" x14ac:dyDescent="0.25">
      <c r="BP604" s="26"/>
    </row>
    <row r="605" spans="68:68" s="22" customFormat="1" x14ac:dyDescent="0.25">
      <c r="BP605" s="26"/>
    </row>
    <row r="606" spans="68:68" s="22" customFormat="1" x14ac:dyDescent="0.25">
      <c r="BP606" s="26"/>
    </row>
    <row r="607" spans="68:68" s="22" customFormat="1" x14ac:dyDescent="0.25">
      <c r="BP607" s="26"/>
    </row>
    <row r="608" spans="68:68" s="22" customFormat="1" x14ac:dyDescent="0.25">
      <c r="BP608" s="26"/>
    </row>
    <row r="609" spans="68:68" s="22" customFormat="1" x14ac:dyDescent="0.25">
      <c r="BP609" s="26"/>
    </row>
    <row r="610" spans="68:68" s="22" customFormat="1" x14ac:dyDescent="0.25">
      <c r="BP610" s="26"/>
    </row>
    <row r="611" spans="68:68" s="22" customFormat="1" x14ac:dyDescent="0.25">
      <c r="BP611" s="26"/>
    </row>
    <row r="612" spans="68:68" s="22" customFormat="1" x14ac:dyDescent="0.25">
      <c r="BP612" s="26"/>
    </row>
    <row r="613" spans="68:68" s="22" customFormat="1" x14ac:dyDescent="0.25">
      <c r="BP613" s="26"/>
    </row>
    <row r="614" spans="68:68" s="22" customFormat="1" x14ac:dyDescent="0.25">
      <c r="BP614" s="26"/>
    </row>
    <row r="615" spans="68:68" s="22" customFormat="1" x14ac:dyDescent="0.25">
      <c r="BP615" s="26"/>
    </row>
    <row r="616" spans="68:68" s="22" customFormat="1" x14ac:dyDescent="0.25">
      <c r="BP616" s="26"/>
    </row>
    <row r="617" spans="68:68" s="22" customFormat="1" x14ac:dyDescent="0.25">
      <c r="BP617" s="26"/>
    </row>
    <row r="618" spans="68:68" s="22" customFormat="1" x14ac:dyDescent="0.25">
      <c r="BP618" s="26"/>
    </row>
    <row r="619" spans="68:68" s="22" customFormat="1" x14ac:dyDescent="0.25">
      <c r="BP619" s="26"/>
    </row>
    <row r="620" spans="68:68" s="22" customFormat="1" x14ac:dyDescent="0.25">
      <c r="BP620" s="26"/>
    </row>
    <row r="621" spans="68:68" s="22" customFormat="1" x14ac:dyDescent="0.25">
      <c r="BP621" s="26"/>
    </row>
    <row r="622" spans="68:68" s="22" customFormat="1" x14ac:dyDescent="0.25">
      <c r="BP622" s="26"/>
    </row>
    <row r="623" spans="68:68" s="22" customFormat="1" x14ac:dyDescent="0.25">
      <c r="BP623" s="26"/>
    </row>
    <row r="624" spans="68:68" s="22" customFormat="1" x14ac:dyDescent="0.25">
      <c r="BP624" s="26"/>
    </row>
    <row r="625" spans="68:68" s="22" customFormat="1" x14ac:dyDescent="0.25">
      <c r="BP625" s="26"/>
    </row>
    <row r="626" spans="68:68" s="22" customFormat="1" x14ac:dyDescent="0.25">
      <c r="BP626" s="26"/>
    </row>
    <row r="627" spans="68:68" s="22" customFormat="1" x14ac:dyDescent="0.25">
      <c r="BP627" s="26"/>
    </row>
    <row r="628" spans="68:68" s="22" customFormat="1" x14ac:dyDescent="0.25">
      <c r="BP628" s="26"/>
    </row>
    <row r="629" spans="68:68" s="22" customFormat="1" x14ac:dyDescent="0.25">
      <c r="BP629" s="26"/>
    </row>
    <row r="630" spans="68:68" s="22" customFormat="1" x14ac:dyDescent="0.25">
      <c r="BP630" s="26"/>
    </row>
    <row r="631" spans="68:68" s="22" customFormat="1" x14ac:dyDescent="0.25">
      <c r="BP631" s="26"/>
    </row>
    <row r="632" spans="68:68" s="22" customFormat="1" x14ac:dyDescent="0.25">
      <c r="BP632" s="26"/>
    </row>
    <row r="633" spans="68:68" s="22" customFormat="1" x14ac:dyDescent="0.25">
      <c r="BP633" s="26"/>
    </row>
    <row r="634" spans="68:68" s="22" customFormat="1" x14ac:dyDescent="0.25">
      <c r="BP634" s="26"/>
    </row>
    <row r="635" spans="68:68" s="22" customFormat="1" x14ac:dyDescent="0.25">
      <c r="BP635" s="26"/>
    </row>
    <row r="636" spans="68:68" s="22" customFormat="1" x14ac:dyDescent="0.25">
      <c r="BP636" s="26"/>
    </row>
    <row r="637" spans="68:68" s="22" customFormat="1" x14ac:dyDescent="0.25">
      <c r="BP637" s="26"/>
    </row>
    <row r="638" spans="68:68" s="22" customFormat="1" x14ac:dyDescent="0.25">
      <c r="BP638" s="26"/>
    </row>
    <row r="639" spans="68:68" s="22" customFormat="1" x14ac:dyDescent="0.25">
      <c r="BP639" s="26"/>
    </row>
    <row r="640" spans="68:68" s="22" customFormat="1" x14ac:dyDescent="0.25">
      <c r="BP640" s="26"/>
    </row>
    <row r="641" spans="68:68" s="22" customFormat="1" x14ac:dyDescent="0.25">
      <c r="BP641" s="26"/>
    </row>
    <row r="642" spans="68:68" s="22" customFormat="1" x14ac:dyDescent="0.25">
      <c r="BP642" s="26"/>
    </row>
    <row r="643" spans="68:68" s="22" customFormat="1" x14ac:dyDescent="0.25">
      <c r="BP643" s="26"/>
    </row>
    <row r="644" spans="68:68" s="22" customFormat="1" x14ac:dyDescent="0.25">
      <c r="BP644" s="26"/>
    </row>
    <row r="645" spans="68:68" s="22" customFormat="1" x14ac:dyDescent="0.25">
      <c r="BP645" s="26"/>
    </row>
    <row r="646" spans="68:68" s="22" customFormat="1" x14ac:dyDescent="0.25">
      <c r="BP646" s="26"/>
    </row>
    <row r="647" spans="68:68" s="22" customFormat="1" x14ac:dyDescent="0.25">
      <c r="BP647" s="26"/>
    </row>
    <row r="648" spans="68:68" s="22" customFormat="1" x14ac:dyDescent="0.25">
      <c r="BP648" s="26"/>
    </row>
    <row r="649" spans="68:68" s="22" customFormat="1" x14ac:dyDescent="0.25">
      <c r="BP649" s="26"/>
    </row>
    <row r="650" spans="68:68" s="22" customFormat="1" x14ac:dyDescent="0.25">
      <c r="BP650" s="26"/>
    </row>
    <row r="651" spans="68:68" s="22" customFormat="1" x14ac:dyDescent="0.25">
      <c r="BP651" s="26"/>
    </row>
    <row r="652" spans="68:68" s="22" customFormat="1" x14ac:dyDescent="0.25">
      <c r="BP652" s="26"/>
    </row>
    <row r="653" spans="68:68" s="22" customFormat="1" x14ac:dyDescent="0.25">
      <c r="BP653" s="26"/>
    </row>
    <row r="654" spans="68:68" s="22" customFormat="1" x14ac:dyDescent="0.25">
      <c r="BP654" s="26"/>
    </row>
    <row r="655" spans="68:68" s="22" customFormat="1" x14ac:dyDescent="0.25">
      <c r="BP655" s="26"/>
    </row>
    <row r="656" spans="68:68" s="22" customFormat="1" x14ac:dyDescent="0.25">
      <c r="BP656" s="26"/>
    </row>
    <row r="657" spans="68:68" s="22" customFormat="1" x14ac:dyDescent="0.25">
      <c r="BP657" s="26"/>
    </row>
    <row r="658" spans="68:68" s="22" customFormat="1" x14ac:dyDescent="0.25">
      <c r="BP658" s="26"/>
    </row>
    <row r="659" spans="68:68" s="22" customFormat="1" x14ac:dyDescent="0.25">
      <c r="BP659" s="26"/>
    </row>
    <row r="660" spans="68:68" s="22" customFormat="1" x14ac:dyDescent="0.25">
      <c r="BP660" s="26"/>
    </row>
    <row r="661" spans="68:68" s="22" customFormat="1" x14ac:dyDescent="0.25">
      <c r="BP661" s="26"/>
    </row>
    <row r="662" spans="68:68" s="22" customFormat="1" x14ac:dyDescent="0.25">
      <c r="BP662" s="26"/>
    </row>
    <row r="663" spans="68:68" s="22" customFormat="1" x14ac:dyDescent="0.25">
      <c r="BP663" s="26"/>
    </row>
    <row r="664" spans="68:68" s="22" customFormat="1" x14ac:dyDescent="0.25">
      <c r="BP664" s="26"/>
    </row>
    <row r="665" spans="68:68" s="22" customFormat="1" x14ac:dyDescent="0.25">
      <c r="BP665" s="26"/>
    </row>
    <row r="666" spans="68:68" s="22" customFormat="1" x14ac:dyDescent="0.25">
      <c r="BP666" s="26"/>
    </row>
    <row r="667" spans="68:68" s="22" customFormat="1" x14ac:dyDescent="0.25">
      <c r="BP667" s="26"/>
    </row>
    <row r="668" spans="68:68" s="22" customFormat="1" x14ac:dyDescent="0.25">
      <c r="BP668" s="26"/>
    </row>
    <row r="669" spans="68:68" s="22" customFormat="1" x14ac:dyDescent="0.25">
      <c r="BP669" s="26"/>
    </row>
    <row r="670" spans="68:68" s="22" customFormat="1" x14ac:dyDescent="0.25">
      <c r="BP670" s="26"/>
    </row>
    <row r="671" spans="68:68" s="22" customFormat="1" x14ac:dyDescent="0.25">
      <c r="BP671" s="26"/>
    </row>
    <row r="672" spans="68:68" s="22" customFormat="1" x14ac:dyDescent="0.25">
      <c r="BP672" s="26"/>
    </row>
    <row r="673" spans="68:68" s="22" customFormat="1" x14ac:dyDescent="0.25">
      <c r="BP673" s="26"/>
    </row>
    <row r="674" spans="68:68" s="22" customFormat="1" x14ac:dyDescent="0.25">
      <c r="BP674" s="26"/>
    </row>
    <row r="675" spans="68:68" s="22" customFormat="1" x14ac:dyDescent="0.25">
      <c r="BP675" s="26"/>
    </row>
    <row r="676" spans="68:68" s="22" customFormat="1" x14ac:dyDescent="0.25">
      <c r="BP676" s="26"/>
    </row>
    <row r="677" spans="68:68" s="22" customFormat="1" x14ac:dyDescent="0.25">
      <c r="BP677" s="26"/>
    </row>
    <row r="678" spans="68:68" s="22" customFormat="1" x14ac:dyDescent="0.25">
      <c r="BP678" s="26"/>
    </row>
    <row r="679" spans="68:68" s="22" customFormat="1" x14ac:dyDescent="0.25">
      <c r="BP679" s="26"/>
    </row>
    <row r="680" spans="68:68" s="22" customFormat="1" x14ac:dyDescent="0.25">
      <c r="BP680" s="26"/>
    </row>
    <row r="681" spans="68:68" s="22" customFormat="1" x14ac:dyDescent="0.25">
      <c r="BP681" s="26"/>
    </row>
    <row r="682" spans="68:68" s="22" customFormat="1" x14ac:dyDescent="0.25">
      <c r="BP682" s="26"/>
    </row>
    <row r="683" spans="68:68" s="22" customFormat="1" x14ac:dyDescent="0.25">
      <c r="BP683" s="26"/>
    </row>
    <row r="684" spans="68:68" s="22" customFormat="1" x14ac:dyDescent="0.25">
      <c r="BP684" s="26"/>
    </row>
    <row r="685" spans="68:68" s="22" customFormat="1" x14ac:dyDescent="0.25">
      <c r="BP685" s="26"/>
    </row>
    <row r="686" spans="68:68" s="22" customFormat="1" x14ac:dyDescent="0.25">
      <c r="BP686" s="26"/>
    </row>
    <row r="687" spans="68:68" s="22" customFormat="1" x14ac:dyDescent="0.25">
      <c r="BP687" s="26"/>
    </row>
    <row r="688" spans="68:68" s="22" customFormat="1" x14ac:dyDescent="0.25">
      <c r="BP688" s="26"/>
    </row>
    <row r="689" spans="68:68" s="22" customFormat="1" x14ac:dyDescent="0.25">
      <c r="BP689" s="26"/>
    </row>
    <row r="690" spans="68:68" s="22" customFormat="1" x14ac:dyDescent="0.25">
      <c r="BP690" s="26"/>
    </row>
    <row r="691" spans="68:68" s="22" customFormat="1" x14ac:dyDescent="0.25">
      <c r="BP691" s="26"/>
    </row>
    <row r="692" spans="68:68" s="22" customFormat="1" x14ac:dyDescent="0.25">
      <c r="BP692" s="26"/>
    </row>
    <row r="693" spans="68:68" s="22" customFormat="1" x14ac:dyDescent="0.25">
      <c r="BP693" s="26"/>
    </row>
    <row r="694" spans="68:68" s="22" customFormat="1" x14ac:dyDescent="0.25">
      <c r="BP694" s="26"/>
    </row>
    <row r="695" spans="68:68" s="22" customFormat="1" x14ac:dyDescent="0.25">
      <c r="BP695" s="26"/>
    </row>
    <row r="696" spans="68:68" s="22" customFormat="1" x14ac:dyDescent="0.25">
      <c r="BP696" s="26"/>
    </row>
    <row r="697" spans="68:68" s="22" customFormat="1" x14ac:dyDescent="0.25">
      <c r="BP697" s="26"/>
    </row>
    <row r="698" spans="68:68" s="22" customFormat="1" x14ac:dyDescent="0.25">
      <c r="BP698" s="26"/>
    </row>
    <row r="699" spans="68:68" s="22" customFormat="1" x14ac:dyDescent="0.25">
      <c r="BP699" s="26"/>
    </row>
    <row r="700" spans="68:68" s="22" customFormat="1" x14ac:dyDescent="0.25">
      <c r="BP700" s="26"/>
    </row>
    <row r="701" spans="68:68" s="22" customFormat="1" x14ac:dyDescent="0.25">
      <c r="BP701" s="26"/>
    </row>
    <row r="702" spans="68:68" s="22" customFormat="1" x14ac:dyDescent="0.25">
      <c r="BP702" s="26"/>
    </row>
    <row r="703" spans="68:68" s="22" customFormat="1" x14ac:dyDescent="0.25">
      <c r="BP703" s="26"/>
    </row>
    <row r="704" spans="68:68" s="22" customFormat="1" x14ac:dyDescent="0.25">
      <c r="BP704" s="26"/>
    </row>
    <row r="705" spans="68:68" s="22" customFormat="1" x14ac:dyDescent="0.25">
      <c r="BP705" s="26"/>
    </row>
    <row r="706" spans="68:68" s="22" customFormat="1" x14ac:dyDescent="0.25">
      <c r="BP706" s="26"/>
    </row>
    <row r="707" spans="68:68" s="22" customFormat="1" x14ac:dyDescent="0.25">
      <c r="BP707" s="26"/>
    </row>
    <row r="708" spans="68:68" s="22" customFormat="1" x14ac:dyDescent="0.25">
      <c r="BP708" s="26"/>
    </row>
    <row r="709" spans="68:68" s="22" customFormat="1" x14ac:dyDescent="0.25">
      <c r="BP709" s="26"/>
    </row>
    <row r="710" spans="68:68" s="22" customFormat="1" x14ac:dyDescent="0.25">
      <c r="BP710" s="26"/>
    </row>
    <row r="711" spans="68:68" s="22" customFormat="1" x14ac:dyDescent="0.25">
      <c r="BP711" s="26"/>
    </row>
    <row r="712" spans="68:68" s="22" customFormat="1" x14ac:dyDescent="0.25">
      <c r="BP712" s="26"/>
    </row>
    <row r="713" spans="68:68" s="22" customFormat="1" x14ac:dyDescent="0.25">
      <c r="BP713" s="26"/>
    </row>
    <row r="714" spans="68:68" s="22" customFormat="1" x14ac:dyDescent="0.25">
      <c r="BP714" s="26"/>
    </row>
    <row r="715" spans="68:68" s="22" customFormat="1" x14ac:dyDescent="0.25">
      <c r="BP715" s="26"/>
    </row>
    <row r="716" spans="68:68" s="22" customFormat="1" x14ac:dyDescent="0.25">
      <c r="BP716" s="26"/>
    </row>
    <row r="717" spans="68:68" s="22" customFormat="1" x14ac:dyDescent="0.25">
      <c r="BP717" s="26"/>
    </row>
    <row r="718" spans="68:68" s="22" customFormat="1" x14ac:dyDescent="0.25">
      <c r="BP718" s="26"/>
    </row>
    <row r="719" spans="68:68" s="22" customFormat="1" x14ac:dyDescent="0.25">
      <c r="BP719" s="26"/>
    </row>
    <row r="720" spans="68:68" s="22" customFormat="1" x14ac:dyDescent="0.25">
      <c r="BP720" s="26"/>
    </row>
    <row r="721" spans="68:68" s="22" customFormat="1" x14ac:dyDescent="0.25">
      <c r="BP721" s="26"/>
    </row>
    <row r="722" spans="68:68" s="22" customFormat="1" x14ac:dyDescent="0.25">
      <c r="BP722" s="26"/>
    </row>
    <row r="723" spans="68:68" s="22" customFormat="1" x14ac:dyDescent="0.25">
      <c r="BP723" s="26"/>
    </row>
    <row r="724" spans="68:68" s="22" customFormat="1" x14ac:dyDescent="0.25">
      <c r="BP724" s="26"/>
    </row>
    <row r="725" spans="68:68" s="22" customFormat="1" x14ac:dyDescent="0.25">
      <c r="BP725" s="26"/>
    </row>
    <row r="726" spans="68:68" s="22" customFormat="1" x14ac:dyDescent="0.25">
      <c r="BP726" s="26"/>
    </row>
    <row r="727" spans="68:68" s="22" customFormat="1" x14ac:dyDescent="0.25">
      <c r="BP727" s="26"/>
    </row>
    <row r="728" spans="68:68" s="22" customFormat="1" x14ac:dyDescent="0.25">
      <c r="BP728" s="26"/>
    </row>
    <row r="729" spans="68:68" s="22" customFormat="1" x14ac:dyDescent="0.25">
      <c r="BP729" s="26"/>
    </row>
    <row r="730" spans="68:68" s="22" customFormat="1" x14ac:dyDescent="0.25">
      <c r="BP730" s="26"/>
    </row>
    <row r="731" spans="68:68" s="22" customFormat="1" x14ac:dyDescent="0.25">
      <c r="BP731" s="26"/>
    </row>
    <row r="732" spans="68:68" s="22" customFormat="1" x14ac:dyDescent="0.25">
      <c r="BP732" s="26"/>
    </row>
    <row r="733" spans="68:68" s="22" customFormat="1" x14ac:dyDescent="0.25">
      <c r="BP733" s="26"/>
    </row>
    <row r="734" spans="68:68" s="22" customFormat="1" x14ac:dyDescent="0.25">
      <c r="BP734" s="26"/>
    </row>
    <row r="735" spans="68:68" s="22" customFormat="1" x14ac:dyDescent="0.25">
      <c r="BP735" s="26"/>
    </row>
    <row r="736" spans="68:68" s="22" customFormat="1" x14ac:dyDescent="0.25">
      <c r="BP736" s="26"/>
    </row>
    <row r="737" spans="68:68" s="22" customFormat="1" x14ac:dyDescent="0.25">
      <c r="BP737" s="26"/>
    </row>
    <row r="738" spans="68:68" s="22" customFormat="1" x14ac:dyDescent="0.25">
      <c r="BP738" s="26"/>
    </row>
    <row r="739" spans="68:68" s="22" customFormat="1" x14ac:dyDescent="0.25">
      <c r="BP739" s="26"/>
    </row>
    <row r="740" spans="68:68" s="22" customFormat="1" x14ac:dyDescent="0.25">
      <c r="BP740" s="26"/>
    </row>
    <row r="741" spans="68:68" s="22" customFormat="1" x14ac:dyDescent="0.25">
      <c r="BP741" s="26"/>
    </row>
    <row r="742" spans="68:68" s="22" customFormat="1" x14ac:dyDescent="0.25">
      <c r="BP742" s="26"/>
    </row>
    <row r="743" spans="68:68" s="22" customFormat="1" x14ac:dyDescent="0.25">
      <c r="BP743" s="26"/>
    </row>
    <row r="744" spans="68:68" s="22" customFormat="1" x14ac:dyDescent="0.25">
      <c r="BP744" s="26"/>
    </row>
    <row r="745" spans="68:68" s="22" customFormat="1" x14ac:dyDescent="0.25">
      <c r="BP745" s="26"/>
    </row>
    <row r="746" spans="68:68" s="22" customFormat="1" x14ac:dyDescent="0.25">
      <c r="BP746" s="26"/>
    </row>
    <row r="747" spans="68:68" s="22" customFormat="1" x14ac:dyDescent="0.25">
      <c r="BP747" s="26"/>
    </row>
    <row r="748" spans="68:68" s="22" customFormat="1" x14ac:dyDescent="0.25">
      <c r="BP748" s="26"/>
    </row>
    <row r="749" spans="68:68" s="22" customFormat="1" x14ac:dyDescent="0.25">
      <c r="BP749" s="26"/>
    </row>
    <row r="750" spans="68:68" s="22" customFormat="1" x14ac:dyDescent="0.25">
      <c r="BP750" s="26"/>
    </row>
    <row r="751" spans="68:68" s="22" customFormat="1" x14ac:dyDescent="0.25">
      <c r="BP751" s="26"/>
    </row>
    <row r="752" spans="68:68" s="22" customFormat="1" x14ac:dyDescent="0.25">
      <c r="BP752" s="26"/>
    </row>
    <row r="753" spans="68:68" s="22" customFormat="1" x14ac:dyDescent="0.25">
      <c r="BP753" s="26"/>
    </row>
    <row r="754" spans="68:68" s="22" customFormat="1" x14ac:dyDescent="0.25">
      <c r="BP754" s="26"/>
    </row>
    <row r="755" spans="68:68" s="22" customFormat="1" x14ac:dyDescent="0.25">
      <c r="BP755" s="26"/>
    </row>
    <row r="756" spans="68:68" s="22" customFormat="1" x14ac:dyDescent="0.25">
      <c r="BP756" s="26"/>
    </row>
    <row r="757" spans="68:68" s="22" customFormat="1" x14ac:dyDescent="0.25">
      <c r="BP757" s="26"/>
    </row>
    <row r="758" spans="68:68" s="22" customFormat="1" x14ac:dyDescent="0.25">
      <c r="BP758" s="26"/>
    </row>
    <row r="759" spans="68:68" s="22" customFormat="1" x14ac:dyDescent="0.25">
      <c r="BP759" s="26"/>
    </row>
    <row r="760" spans="68:68" s="22" customFormat="1" x14ac:dyDescent="0.25">
      <c r="BP760" s="26"/>
    </row>
    <row r="761" spans="68:68" s="22" customFormat="1" x14ac:dyDescent="0.25">
      <c r="BP761" s="26"/>
    </row>
    <row r="762" spans="68:68" s="22" customFormat="1" x14ac:dyDescent="0.25">
      <c r="BP762" s="26"/>
    </row>
    <row r="763" spans="68:68" s="22" customFormat="1" x14ac:dyDescent="0.25">
      <c r="BP763" s="26"/>
    </row>
    <row r="764" spans="68:68" s="22" customFormat="1" x14ac:dyDescent="0.25">
      <c r="BP764" s="26"/>
    </row>
    <row r="765" spans="68:68" s="22" customFormat="1" x14ac:dyDescent="0.25">
      <c r="BP765" s="26"/>
    </row>
    <row r="766" spans="68:68" s="22" customFormat="1" x14ac:dyDescent="0.25">
      <c r="BP766" s="26"/>
    </row>
    <row r="767" spans="68:68" s="22" customFormat="1" x14ac:dyDescent="0.25">
      <c r="BP767" s="26"/>
    </row>
    <row r="768" spans="68:68" s="22" customFormat="1" x14ac:dyDescent="0.25">
      <c r="BP768" s="26"/>
    </row>
    <row r="769" spans="68:68" s="22" customFormat="1" x14ac:dyDescent="0.25">
      <c r="BP769" s="26"/>
    </row>
    <row r="770" spans="68:68" s="22" customFormat="1" x14ac:dyDescent="0.25">
      <c r="BP770" s="26"/>
    </row>
    <row r="771" spans="68:68" s="22" customFormat="1" x14ac:dyDescent="0.25">
      <c r="BP771" s="26"/>
    </row>
    <row r="772" spans="68:68" s="22" customFormat="1" x14ac:dyDescent="0.25">
      <c r="BP772" s="26"/>
    </row>
    <row r="773" spans="68:68" s="22" customFormat="1" x14ac:dyDescent="0.25">
      <c r="BP773" s="26"/>
    </row>
    <row r="774" spans="68:68" s="22" customFormat="1" x14ac:dyDescent="0.25">
      <c r="BP774" s="26"/>
    </row>
    <row r="775" spans="68:68" s="22" customFormat="1" x14ac:dyDescent="0.25">
      <c r="BP775" s="26"/>
    </row>
    <row r="776" spans="68:68" s="22" customFormat="1" x14ac:dyDescent="0.25">
      <c r="BP776" s="26"/>
    </row>
    <row r="777" spans="68:68" s="22" customFormat="1" x14ac:dyDescent="0.25">
      <c r="BP777" s="26"/>
    </row>
    <row r="778" spans="68:68" s="22" customFormat="1" x14ac:dyDescent="0.25">
      <c r="BP778" s="26"/>
    </row>
    <row r="779" spans="68:68" s="22" customFormat="1" x14ac:dyDescent="0.25">
      <c r="BP779" s="26"/>
    </row>
    <row r="780" spans="68:68" s="22" customFormat="1" x14ac:dyDescent="0.25">
      <c r="BP780" s="26"/>
    </row>
    <row r="781" spans="68:68" s="22" customFormat="1" x14ac:dyDescent="0.25">
      <c r="BP781" s="26"/>
    </row>
    <row r="782" spans="68:68" s="22" customFormat="1" x14ac:dyDescent="0.25">
      <c r="BP782" s="26"/>
    </row>
    <row r="783" spans="68:68" s="22" customFormat="1" x14ac:dyDescent="0.25">
      <c r="BP783" s="26"/>
    </row>
    <row r="784" spans="68:68" s="22" customFormat="1" x14ac:dyDescent="0.25">
      <c r="BP784" s="26"/>
    </row>
    <row r="785" spans="68:68" s="22" customFormat="1" x14ac:dyDescent="0.25">
      <c r="BP785" s="26"/>
    </row>
    <row r="786" spans="68:68" s="22" customFormat="1" x14ac:dyDescent="0.25">
      <c r="BP786" s="26"/>
    </row>
    <row r="787" spans="68:68" s="22" customFormat="1" x14ac:dyDescent="0.25">
      <c r="BP787" s="26"/>
    </row>
    <row r="788" spans="68:68" s="22" customFormat="1" x14ac:dyDescent="0.25">
      <c r="BP788" s="26"/>
    </row>
    <row r="789" spans="68:68" s="22" customFormat="1" x14ac:dyDescent="0.25">
      <c r="BP789" s="26"/>
    </row>
    <row r="790" spans="68:68" s="22" customFormat="1" x14ac:dyDescent="0.25">
      <c r="BP790" s="26"/>
    </row>
    <row r="791" spans="68:68" s="22" customFormat="1" x14ac:dyDescent="0.25">
      <c r="BP791" s="26"/>
    </row>
    <row r="792" spans="68:68" s="22" customFormat="1" x14ac:dyDescent="0.25">
      <c r="BP792" s="26"/>
    </row>
    <row r="793" spans="68:68" s="22" customFormat="1" x14ac:dyDescent="0.25">
      <c r="BP793" s="26"/>
    </row>
    <row r="794" spans="68:68" s="22" customFormat="1" x14ac:dyDescent="0.25">
      <c r="BP794" s="26"/>
    </row>
    <row r="795" spans="68:68" s="22" customFormat="1" x14ac:dyDescent="0.25">
      <c r="BP795" s="26"/>
    </row>
    <row r="796" spans="68:68" s="22" customFormat="1" x14ac:dyDescent="0.25">
      <c r="BP796" s="26"/>
    </row>
    <row r="797" spans="68:68" s="22" customFormat="1" x14ac:dyDescent="0.25">
      <c r="BP797" s="26"/>
    </row>
    <row r="798" spans="68:68" s="22" customFormat="1" x14ac:dyDescent="0.25">
      <c r="BP798" s="26"/>
    </row>
    <row r="799" spans="68:68" s="22" customFormat="1" x14ac:dyDescent="0.25">
      <c r="BP799" s="26"/>
    </row>
    <row r="800" spans="68:68" s="22" customFormat="1" x14ac:dyDescent="0.25">
      <c r="BP800" s="26"/>
    </row>
    <row r="801" spans="68:68" s="22" customFormat="1" x14ac:dyDescent="0.25">
      <c r="BP801" s="26"/>
    </row>
    <row r="802" spans="68:68" s="22" customFormat="1" x14ac:dyDescent="0.25">
      <c r="BP802" s="26"/>
    </row>
    <row r="803" spans="68:68" s="22" customFormat="1" x14ac:dyDescent="0.25">
      <c r="BP803" s="26"/>
    </row>
    <row r="804" spans="68:68" s="22" customFormat="1" x14ac:dyDescent="0.25">
      <c r="BP804" s="26"/>
    </row>
    <row r="805" spans="68:68" s="22" customFormat="1" x14ac:dyDescent="0.25">
      <c r="BP805" s="26"/>
    </row>
    <row r="806" spans="68:68" s="22" customFormat="1" x14ac:dyDescent="0.25">
      <c r="BP806" s="26"/>
    </row>
    <row r="807" spans="68:68" s="22" customFormat="1" x14ac:dyDescent="0.25">
      <c r="BP807" s="26"/>
    </row>
    <row r="808" spans="68:68" s="22" customFormat="1" x14ac:dyDescent="0.25">
      <c r="BP808" s="26"/>
    </row>
    <row r="809" spans="68:68" s="22" customFormat="1" x14ac:dyDescent="0.25">
      <c r="BP809" s="26"/>
    </row>
    <row r="810" spans="68:68" s="22" customFormat="1" x14ac:dyDescent="0.25">
      <c r="BP810" s="26"/>
    </row>
    <row r="811" spans="68:68" s="22" customFormat="1" x14ac:dyDescent="0.25">
      <c r="BP811" s="26"/>
    </row>
    <row r="812" spans="68:68" s="22" customFormat="1" x14ac:dyDescent="0.25">
      <c r="BP812" s="26"/>
    </row>
    <row r="813" spans="68:68" s="22" customFormat="1" x14ac:dyDescent="0.25">
      <c r="BP813" s="26"/>
    </row>
    <row r="814" spans="68:68" s="22" customFormat="1" x14ac:dyDescent="0.25">
      <c r="BP814" s="26"/>
    </row>
    <row r="815" spans="68:68" s="22" customFormat="1" x14ac:dyDescent="0.25">
      <c r="BP815" s="26"/>
    </row>
    <row r="816" spans="68:68" s="22" customFormat="1" x14ac:dyDescent="0.25">
      <c r="BP816" s="26"/>
    </row>
    <row r="817" spans="68:68" s="22" customFormat="1" x14ac:dyDescent="0.25">
      <c r="BP817" s="26"/>
    </row>
    <row r="818" spans="68:68" s="22" customFormat="1" x14ac:dyDescent="0.25">
      <c r="BP818" s="26"/>
    </row>
    <row r="819" spans="68:68" s="22" customFormat="1" x14ac:dyDescent="0.25">
      <c r="BP819" s="26"/>
    </row>
    <row r="820" spans="68:68" s="22" customFormat="1" x14ac:dyDescent="0.25">
      <c r="BP820" s="26"/>
    </row>
    <row r="821" spans="68:68" s="22" customFormat="1" x14ac:dyDescent="0.25">
      <c r="BP821" s="26"/>
    </row>
    <row r="822" spans="68:68" s="22" customFormat="1" x14ac:dyDescent="0.25">
      <c r="BP822" s="26"/>
    </row>
    <row r="823" spans="68:68" s="22" customFormat="1" x14ac:dyDescent="0.25">
      <c r="BP823" s="26"/>
    </row>
    <row r="824" spans="68:68" s="22" customFormat="1" x14ac:dyDescent="0.25">
      <c r="BP824" s="26"/>
    </row>
    <row r="825" spans="68:68" s="22" customFormat="1" x14ac:dyDescent="0.25">
      <c r="BP825" s="26"/>
    </row>
    <row r="826" spans="68:68" s="22" customFormat="1" x14ac:dyDescent="0.25">
      <c r="BP826" s="26"/>
    </row>
    <row r="827" spans="68:68" s="22" customFormat="1" x14ac:dyDescent="0.25">
      <c r="BP827" s="26"/>
    </row>
    <row r="828" spans="68:68" s="22" customFormat="1" x14ac:dyDescent="0.25">
      <c r="BP828" s="26"/>
    </row>
    <row r="829" spans="68:68" s="22" customFormat="1" x14ac:dyDescent="0.25">
      <c r="BP829" s="26"/>
    </row>
    <row r="830" spans="68:68" s="22" customFormat="1" x14ac:dyDescent="0.25">
      <c r="BP830" s="26"/>
    </row>
    <row r="831" spans="68:68" s="22" customFormat="1" x14ac:dyDescent="0.25">
      <c r="BP831" s="26"/>
    </row>
    <row r="832" spans="68:68" s="22" customFormat="1" x14ac:dyDescent="0.25">
      <c r="BP832" s="26"/>
    </row>
    <row r="833" spans="68:68" s="22" customFormat="1" x14ac:dyDescent="0.25">
      <c r="BP833" s="26"/>
    </row>
    <row r="834" spans="68:68" s="22" customFormat="1" x14ac:dyDescent="0.25">
      <c r="BP834" s="26"/>
    </row>
    <row r="835" spans="68:68" s="22" customFormat="1" x14ac:dyDescent="0.25">
      <c r="BP835" s="26"/>
    </row>
    <row r="836" spans="68:68" s="22" customFormat="1" x14ac:dyDescent="0.25">
      <c r="BP836" s="26"/>
    </row>
    <row r="837" spans="68:68" s="22" customFormat="1" x14ac:dyDescent="0.25">
      <c r="BP837" s="26"/>
    </row>
    <row r="838" spans="68:68" s="22" customFormat="1" x14ac:dyDescent="0.25">
      <c r="BP838" s="26"/>
    </row>
    <row r="839" spans="68:68" s="22" customFormat="1" x14ac:dyDescent="0.25">
      <c r="BP839" s="26"/>
    </row>
    <row r="840" spans="68:68" s="22" customFormat="1" x14ac:dyDescent="0.25">
      <c r="BP840" s="26"/>
    </row>
    <row r="841" spans="68:68" s="22" customFormat="1" x14ac:dyDescent="0.25">
      <c r="BP841" s="26"/>
    </row>
    <row r="842" spans="68:68" s="22" customFormat="1" x14ac:dyDescent="0.25">
      <c r="BP842" s="26"/>
    </row>
    <row r="843" spans="68:68" s="22" customFormat="1" x14ac:dyDescent="0.25">
      <c r="BP843" s="26"/>
    </row>
    <row r="844" spans="68:68" s="22" customFormat="1" x14ac:dyDescent="0.25">
      <c r="BP844" s="26"/>
    </row>
    <row r="845" spans="68:68" s="22" customFormat="1" x14ac:dyDescent="0.25">
      <c r="BP845" s="26"/>
    </row>
    <row r="846" spans="68:68" s="22" customFormat="1" x14ac:dyDescent="0.25">
      <c r="BP846" s="26"/>
    </row>
    <row r="847" spans="68:68" s="22" customFormat="1" x14ac:dyDescent="0.25">
      <c r="BP847" s="26"/>
    </row>
    <row r="848" spans="68:68" s="22" customFormat="1" x14ac:dyDescent="0.25">
      <c r="BP848" s="26"/>
    </row>
    <row r="849" spans="68:68" s="22" customFormat="1" x14ac:dyDescent="0.25">
      <c r="BP849" s="26"/>
    </row>
    <row r="850" spans="68:68" s="22" customFormat="1" x14ac:dyDescent="0.25">
      <c r="BP850" s="26"/>
    </row>
    <row r="851" spans="68:68" s="22" customFormat="1" x14ac:dyDescent="0.25">
      <c r="BP851" s="26"/>
    </row>
    <row r="852" spans="68:68" s="22" customFormat="1" x14ac:dyDescent="0.25">
      <c r="BP852" s="26"/>
    </row>
    <row r="853" spans="68:68" s="22" customFormat="1" x14ac:dyDescent="0.25">
      <c r="BP853" s="26"/>
    </row>
    <row r="854" spans="68:68" s="22" customFormat="1" x14ac:dyDescent="0.25">
      <c r="BP854" s="26"/>
    </row>
    <row r="855" spans="68:68" s="22" customFormat="1" x14ac:dyDescent="0.25">
      <c r="BP855" s="26"/>
    </row>
    <row r="856" spans="68:68" s="22" customFormat="1" x14ac:dyDescent="0.25">
      <c r="BP856" s="26"/>
    </row>
    <row r="857" spans="68:68" s="22" customFormat="1" x14ac:dyDescent="0.25">
      <c r="BP857" s="26"/>
    </row>
    <row r="858" spans="68:68" s="22" customFormat="1" x14ac:dyDescent="0.25">
      <c r="BP858" s="26"/>
    </row>
    <row r="859" spans="68:68" s="22" customFormat="1" x14ac:dyDescent="0.25">
      <c r="BP859" s="26"/>
    </row>
    <row r="860" spans="68:68" s="22" customFormat="1" x14ac:dyDescent="0.25">
      <c r="BP860" s="26"/>
    </row>
    <row r="861" spans="68:68" s="22" customFormat="1" x14ac:dyDescent="0.25">
      <c r="BP861" s="26"/>
    </row>
    <row r="862" spans="68:68" s="22" customFormat="1" x14ac:dyDescent="0.25">
      <c r="BP862" s="26"/>
    </row>
    <row r="863" spans="68:68" s="22" customFormat="1" x14ac:dyDescent="0.25">
      <c r="BP863" s="26"/>
    </row>
    <row r="864" spans="68:68" s="22" customFormat="1" x14ac:dyDescent="0.25">
      <c r="BP864" s="26"/>
    </row>
    <row r="865" spans="68:68" s="22" customFormat="1" x14ac:dyDescent="0.25">
      <c r="BP865" s="26"/>
    </row>
    <row r="866" spans="68:68" s="22" customFormat="1" x14ac:dyDescent="0.25">
      <c r="BP866" s="26"/>
    </row>
    <row r="867" spans="68:68" s="22" customFormat="1" x14ac:dyDescent="0.25">
      <c r="BP867" s="26"/>
    </row>
    <row r="868" spans="68:68" s="22" customFormat="1" x14ac:dyDescent="0.25">
      <c r="BP868" s="26"/>
    </row>
    <row r="869" spans="68:68" s="22" customFormat="1" x14ac:dyDescent="0.25">
      <c r="BP869" s="26"/>
    </row>
    <row r="870" spans="68:68" s="22" customFormat="1" x14ac:dyDescent="0.25">
      <c r="BP870" s="26"/>
    </row>
    <row r="871" spans="68:68" s="22" customFormat="1" x14ac:dyDescent="0.25">
      <c r="BP871" s="26"/>
    </row>
    <row r="872" spans="68:68" s="22" customFormat="1" x14ac:dyDescent="0.25">
      <c r="BP872" s="26"/>
    </row>
    <row r="873" spans="68:68" s="22" customFormat="1" x14ac:dyDescent="0.25">
      <c r="BP873" s="26"/>
    </row>
    <row r="874" spans="68:68" s="22" customFormat="1" x14ac:dyDescent="0.25">
      <c r="BP874" s="26"/>
    </row>
    <row r="875" spans="68:68" s="22" customFormat="1" x14ac:dyDescent="0.25">
      <c r="BP875" s="26"/>
    </row>
    <row r="876" spans="68:68" s="22" customFormat="1" x14ac:dyDescent="0.25">
      <c r="BP876" s="26"/>
    </row>
    <row r="877" spans="68:68" s="22" customFormat="1" x14ac:dyDescent="0.25">
      <c r="BP877" s="26"/>
    </row>
    <row r="878" spans="68:68" s="22" customFormat="1" x14ac:dyDescent="0.25">
      <c r="BP878" s="26"/>
    </row>
    <row r="879" spans="68:68" s="22" customFormat="1" x14ac:dyDescent="0.25">
      <c r="BP879" s="26"/>
    </row>
    <row r="880" spans="68:68" s="22" customFormat="1" x14ac:dyDescent="0.25">
      <c r="BP880" s="26"/>
    </row>
    <row r="881" spans="68:68" s="22" customFormat="1" x14ac:dyDescent="0.25">
      <c r="BP881" s="26"/>
    </row>
    <row r="882" spans="68:68" s="22" customFormat="1" x14ac:dyDescent="0.25">
      <c r="BP882" s="26"/>
    </row>
    <row r="883" spans="68:68" s="22" customFormat="1" x14ac:dyDescent="0.25">
      <c r="BP883" s="26"/>
    </row>
    <row r="884" spans="68:68" s="22" customFormat="1" x14ac:dyDescent="0.25">
      <c r="BP884" s="26"/>
    </row>
    <row r="885" spans="68:68" s="22" customFormat="1" x14ac:dyDescent="0.25">
      <c r="BP885" s="26"/>
    </row>
    <row r="886" spans="68:68" s="22" customFormat="1" x14ac:dyDescent="0.25">
      <c r="BP886" s="26"/>
    </row>
    <row r="887" spans="68:68" s="22" customFormat="1" x14ac:dyDescent="0.25">
      <c r="BP887" s="26"/>
    </row>
    <row r="888" spans="68:68" s="22" customFormat="1" x14ac:dyDescent="0.25">
      <c r="BP888" s="26"/>
    </row>
    <row r="889" spans="68:68" s="22" customFormat="1" x14ac:dyDescent="0.25">
      <c r="BP889" s="26"/>
    </row>
    <row r="890" spans="68:68" s="22" customFormat="1" x14ac:dyDescent="0.25">
      <c r="BP890" s="26"/>
    </row>
    <row r="891" spans="68:68" s="22" customFormat="1" x14ac:dyDescent="0.25">
      <c r="BP891" s="26"/>
    </row>
    <row r="892" spans="68:68" s="22" customFormat="1" x14ac:dyDescent="0.25">
      <c r="BP892" s="26"/>
    </row>
    <row r="893" spans="68:68" s="22" customFormat="1" x14ac:dyDescent="0.25">
      <c r="BP893" s="26"/>
    </row>
    <row r="894" spans="68:68" s="22" customFormat="1" x14ac:dyDescent="0.25">
      <c r="BP894" s="26"/>
    </row>
    <row r="895" spans="68:68" s="22" customFormat="1" x14ac:dyDescent="0.25">
      <c r="BP895" s="26"/>
    </row>
    <row r="896" spans="68:68" s="22" customFormat="1" x14ac:dyDescent="0.25">
      <c r="BP896" s="26"/>
    </row>
    <row r="897" spans="68:68" s="22" customFormat="1" x14ac:dyDescent="0.25">
      <c r="BP897" s="26"/>
    </row>
    <row r="898" spans="68:68" s="22" customFormat="1" x14ac:dyDescent="0.25">
      <c r="BP898" s="26"/>
    </row>
    <row r="899" spans="68:68" s="22" customFormat="1" x14ac:dyDescent="0.25">
      <c r="BP899" s="26"/>
    </row>
    <row r="900" spans="68:68" s="22" customFormat="1" x14ac:dyDescent="0.25">
      <c r="BP900" s="26"/>
    </row>
    <row r="901" spans="68:68" s="22" customFormat="1" x14ac:dyDescent="0.25">
      <c r="BP901" s="26"/>
    </row>
    <row r="902" spans="68:68" s="22" customFormat="1" x14ac:dyDescent="0.25">
      <c r="BP902" s="26"/>
    </row>
    <row r="903" spans="68:68" s="22" customFormat="1" x14ac:dyDescent="0.25">
      <c r="BP903" s="26"/>
    </row>
    <row r="904" spans="68:68" s="22" customFormat="1" x14ac:dyDescent="0.25">
      <c r="BP904" s="26"/>
    </row>
    <row r="905" spans="68:68" s="22" customFormat="1" x14ac:dyDescent="0.25">
      <c r="BP905" s="26"/>
    </row>
    <row r="906" spans="68:68" s="22" customFormat="1" x14ac:dyDescent="0.25">
      <c r="BP906" s="26"/>
    </row>
    <row r="907" spans="68:68" s="22" customFormat="1" x14ac:dyDescent="0.25">
      <c r="BP907" s="26"/>
    </row>
    <row r="908" spans="68:68" s="22" customFormat="1" x14ac:dyDescent="0.25">
      <c r="BP908" s="26"/>
    </row>
    <row r="909" spans="68:68" s="22" customFormat="1" x14ac:dyDescent="0.25">
      <c r="BP909" s="26"/>
    </row>
    <row r="910" spans="68:68" s="22" customFormat="1" x14ac:dyDescent="0.25">
      <c r="BP910" s="26"/>
    </row>
    <row r="911" spans="68:68" s="22" customFormat="1" x14ac:dyDescent="0.25">
      <c r="BP911" s="26"/>
    </row>
    <row r="912" spans="68:68" s="22" customFormat="1" x14ac:dyDescent="0.25">
      <c r="BP912" s="26"/>
    </row>
    <row r="913" spans="68:68" s="22" customFormat="1" x14ac:dyDescent="0.25">
      <c r="BP913" s="26"/>
    </row>
    <row r="914" spans="68:68" s="22" customFormat="1" x14ac:dyDescent="0.25">
      <c r="BP914" s="26"/>
    </row>
    <row r="915" spans="68:68" s="22" customFormat="1" x14ac:dyDescent="0.25">
      <c r="BP915" s="26"/>
    </row>
    <row r="916" spans="68:68" s="22" customFormat="1" x14ac:dyDescent="0.25">
      <c r="BP916" s="26"/>
    </row>
    <row r="917" spans="68:68" s="22" customFormat="1" x14ac:dyDescent="0.25">
      <c r="BP917" s="26"/>
    </row>
    <row r="918" spans="68:68" s="22" customFormat="1" x14ac:dyDescent="0.25">
      <c r="BP918" s="26"/>
    </row>
    <row r="919" spans="68:68" s="22" customFormat="1" x14ac:dyDescent="0.25">
      <c r="BP919" s="26"/>
    </row>
    <row r="920" spans="68:68" s="22" customFormat="1" x14ac:dyDescent="0.25">
      <c r="BP920" s="26"/>
    </row>
    <row r="921" spans="68:68" s="22" customFormat="1" x14ac:dyDescent="0.25">
      <c r="BP921" s="26"/>
    </row>
    <row r="922" spans="68:68" s="22" customFormat="1" x14ac:dyDescent="0.25">
      <c r="BP922" s="26"/>
    </row>
    <row r="923" spans="68:68" s="22" customFormat="1" x14ac:dyDescent="0.25">
      <c r="BP923" s="26"/>
    </row>
    <row r="924" spans="68:68" s="22" customFormat="1" x14ac:dyDescent="0.25">
      <c r="BP924" s="26"/>
    </row>
    <row r="925" spans="68:68" s="22" customFormat="1" x14ac:dyDescent="0.25">
      <c r="BP925" s="26"/>
    </row>
    <row r="926" spans="68:68" s="22" customFormat="1" x14ac:dyDescent="0.25">
      <c r="BP926" s="26"/>
    </row>
    <row r="927" spans="68:68" s="22" customFormat="1" x14ac:dyDescent="0.25">
      <c r="BP927" s="26"/>
    </row>
    <row r="928" spans="68:68" s="22" customFormat="1" x14ac:dyDescent="0.25">
      <c r="BP928" s="26"/>
    </row>
    <row r="929" spans="68:68" s="22" customFormat="1" x14ac:dyDescent="0.25">
      <c r="BP929" s="26"/>
    </row>
    <row r="930" spans="68:68" s="22" customFormat="1" x14ac:dyDescent="0.25">
      <c r="BP930" s="26"/>
    </row>
    <row r="931" spans="68:68" s="22" customFormat="1" x14ac:dyDescent="0.25">
      <c r="BP931" s="26"/>
    </row>
    <row r="932" spans="68:68" s="22" customFormat="1" x14ac:dyDescent="0.25">
      <c r="BP932" s="26"/>
    </row>
    <row r="933" spans="68:68" s="22" customFormat="1" x14ac:dyDescent="0.25">
      <c r="BP933" s="26"/>
    </row>
    <row r="934" spans="68:68" s="22" customFormat="1" x14ac:dyDescent="0.25">
      <c r="BP934" s="26"/>
    </row>
    <row r="935" spans="68:68" s="22" customFormat="1" x14ac:dyDescent="0.25">
      <c r="BP935" s="26"/>
    </row>
    <row r="936" spans="68:68" s="22" customFormat="1" x14ac:dyDescent="0.25">
      <c r="BP936" s="26"/>
    </row>
    <row r="937" spans="68:68" s="22" customFormat="1" x14ac:dyDescent="0.25">
      <c r="BP937" s="26"/>
    </row>
    <row r="938" spans="68:68" s="22" customFormat="1" x14ac:dyDescent="0.25">
      <c r="BP938" s="26"/>
    </row>
    <row r="939" spans="68:68" s="22" customFormat="1" x14ac:dyDescent="0.25">
      <c r="BP939" s="26"/>
    </row>
    <row r="940" spans="68:68" s="22" customFormat="1" x14ac:dyDescent="0.25">
      <c r="BP940" s="26"/>
    </row>
    <row r="941" spans="68:68" s="22" customFormat="1" x14ac:dyDescent="0.25">
      <c r="BP941" s="26"/>
    </row>
    <row r="942" spans="68:68" s="22" customFormat="1" x14ac:dyDescent="0.25">
      <c r="BP942" s="26"/>
    </row>
    <row r="943" spans="68:68" s="22" customFormat="1" x14ac:dyDescent="0.25">
      <c r="BP943" s="26"/>
    </row>
    <row r="944" spans="68:68" s="22" customFormat="1" x14ac:dyDescent="0.25">
      <c r="BP944" s="26"/>
    </row>
    <row r="945" spans="68:68" s="22" customFormat="1" x14ac:dyDescent="0.25">
      <c r="BP945" s="26"/>
    </row>
    <row r="946" spans="68:68" s="22" customFormat="1" x14ac:dyDescent="0.25">
      <c r="BP946" s="26"/>
    </row>
    <row r="947" spans="68:68" s="22" customFormat="1" x14ac:dyDescent="0.25">
      <c r="BP947" s="26"/>
    </row>
    <row r="948" spans="68:68" s="22" customFormat="1" x14ac:dyDescent="0.25">
      <c r="BP948" s="26"/>
    </row>
    <row r="949" spans="68:68" s="22" customFormat="1" x14ac:dyDescent="0.25">
      <c r="BP949" s="26"/>
    </row>
    <row r="950" spans="68:68" s="22" customFormat="1" x14ac:dyDescent="0.25">
      <c r="BP950" s="26"/>
    </row>
    <row r="951" spans="68:68" s="22" customFormat="1" x14ac:dyDescent="0.25">
      <c r="BP951" s="26"/>
    </row>
    <row r="952" spans="68:68" s="22" customFormat="1" x14ac:dyDescent="0.25">
      <c r="BP952" s="26"/>
    </row>
    <row r="953" spans="68:68" s="22" customFormat="1" x14ac:dyDescent="0.25">
      <c r="BP953" s="26"/>
    </row>
    <row r="954" spans="68:68" s="22" customFormat="1" x14ac:dyDescent="0.25">
      <c r="BP954" s="26"/>
    </row>
    <row r="955" spans="68:68" s="22" customFormat="1" x14ac:dyDescent="0.25">
      <c r="BP955" s="26"/>
    </row>
    <row r="956" spans="68:68" s="22" customFormat="1" x14ac:dyDescent="0.25">
      <c r="BP956" s="26"/>
    </row>
    <row r="957" spans="68:68" s="22" customFormat="1" x14ac:dyDescent="0.25">
      <c r="BP957" s="26"/>
    </row>
    <row r="958" spans="68:68" s="22" customFormat="1" x14ac:dyDescent="0.25">
      <c r="BP958" s="26"/>
    </row>
    <row r="959" spans="68:68" s="22" customFormat="1" x14ac:dyDescent="0.25">
      <c r="BP959" s="26"/>
    </row>
    <row r="960" spans="68:68" s="22" customFormat="1" x14ac:dyDescent="0.25">
      <c r="BP960" s="26"/>
    </row>
    <row r="961" spans="68:68" s="22" customFormat="1" x14ac:dyDescent="0.25">
      <c r="BP961" s="26"/>
    </row>
    <row r="962" spans="68:68" s="22" customFormat="1" x14ac:dyDescent="0.25">
      <c r="BP962" s="26"/>
    </row>
    <row r="963" spans="68:68" s="22" customFormat="1" x14ac:dyDescent="0.25">
      <c r="BP963" s="26"/>
    </row>
    <row r="964" spans="68:68" s="22" customFormat="1" x14ac:dyDescent="0.25">
      <c r="BP964" s="26"/>
    </row>
    <row r="965" spans="68:68" s="22" customFormat="1" x14ac:dyDescent="0.25">
      <c r="BP965" s="26"/>
    </row>
    <row r="966" spans="68:68" s="22" customFormat="1" x14ac:dyDescent="0.25">
      <c r="BP966" s="26"/>
    </row>
    <row r="967" spans="68:68" s="22" customFormat="1" x14ac:dyDescent="0.25">
      <c r="BP967" s="26"/>
    </row>
    <row r="968" spans="68:68" s="22" customFormat="1" x14ac:dyDescent="0.25">
      <c r="BP968" s="26"/>
    </row>
    <row r="969" spans="68:68" s="22" customFormat="1" x14ac:dyDescent="0.25">
      <c r="BP969" s="26"/>
    </row>
    <row r="970" spans="68:68" s="22" customFormat="1" x14ac:dyDescent="0.25">
      <c r="BP970" s="26"/>
    </row>
    <row r="971" spans="68:68" s="22" customFormat="1" x14ac:dyDescent="0.25">
      <c r="BP971" s="26"/>
    </row>
    <row r="972" spans="68:68" s="22" customFormat="1" x14ac:dyDescent="0.25">
      <c r="BP972" s="26"/>
    </row>
    <row r="973" spans="68:68" s="22" customFormat="1" x14ac:dyDescent="0.25">
      <c r="BP973" s="26"/>
    </row>
    <row r="974" spans="68:68" s="22" customFormat="1" x14ac:dyDescent="0.25">
      <c r="BP974" s="26"/>
    </row>
    <row r="975" spans="68:68" s="22" customFormat="1" x14ac:dyDescent="0.25">
      <c r="BP975" s="26"/>
    </row>
    <row r="976" spans="68:68" s="22" customFormat="1" x14ac:dyDescent="0.25">
      <c r="BP976" s="26"/>
    </row>
    <row r="977" spans="68:68" s="22" customFormat="1" x14ac:dyDescent="0.25">
      <c r="BP977" s="26"/>
    </row>
    <row r="978" spans="68:68" s="22" customFormat="1" x14ac:dyDescent="0.25">
      <c r="BP978" s="26"/>
    </row>
    <row r="979" spans="68:68" s="22" customFormat="1" x14ac:dyDescent="0.25">
      <c r="BP979" s="26"/>
    </row>
    <row r="980" spans="68:68" s="22" customFormat="1" x14ac:dyDescent="0.25">
      <c r="BP980" s="26"/>
    </row>
    <row r="981" spans="68:68" s="22" customFormat="1" x14ac:dyDescent="0.25">
      <c r="BP981" s="26"/>
    </row>
    <row r="982" spans="68:68" s="22" customFormat="1" x14ac:dyDescent="0.25">
      <c r="BP982" s="26"/>
    </row>
    <row r="983" spans="68:68" s="22" customFormat="1" x14ac:dyDescent="0.25">
      <c r="BP983" s="26"/>
    </row>
    <row r="984" spans="68:68" s="22" customFormat="1" x14ac:dyDescent="0.25">
      <c r="BP984" s="26"/>
    </row>
    <row r="985" spans="68:68" s="22" customFormat="1" x14ac:dyDescent="0.25">
      <c r="BP985" s="26"/>
    </row>
    <row r="986" spans="68:68" s="22" customFormat="1" x14ac:dyDescent="0.25">
      <c r="BP986" s="26"/>
    </row>
    <row r="987" spans="68:68" s="22" customFormat="1" x14ac:dyDescent="0.25">
      <c r="BP987" s="26"/>
    </row>
    <row r="988" spans="68:68" s="22" customFormat="1" x14ac:dyDescent="0.25">
      <c r="BP988" s="26"/>
    </row>
    <row r="989" spans="68:68" s="22" customFormat="1" x14ac:dyDescent="0.25">
      <c r="BP989" s="26"/>
    </row>
    <row r="990" spans="68:68" s="22" customFormat="1" x14ac:dyDescent="0.25">
      <c r="BP990" s="26"/>
    </row>
    <row r="991" spans="68:68" s="22" customFormat="1" x14ac:dyDescent="0.25">
      <c r="BP991" s="26"/>
    </row>
    <row r="992" spans="68:68" s="22" customFormat="1" x14ac:dyDescent="0.25">
      <c r="BP992" s="26"/>
    </row>
    <row r="993" spans="68:68" s="22" customFormat="1" x14ac:dyDescent="0.25">
      <c r="BP993" s="26"/>
    </row>
    <row r="994" spans="68:68" s="22" customFormat="1" x14ac:dyDescent="0.25">
      <c r="BP994" s="26"/>
    </row>
    <row r="995" spans="68:68" s="22" customFormat="1" x14ac:dyDescent="0.25">
      <c r="BP995" s="26"/>
    </row>
    <row r="996" spans="68:68" s="22" customFormat="1" x14ac:dyDescent="0.25">
      <c r="BP996" s="26"/>
    </row>
    <row r="997" spans="68:68" s="22" customFormat="1" x14ac:dyDescent="0.25">
      <c r="BP997" s="26"/>
    </row>
    <row r="998" spans="68:68" s="22" customFormat="1" x14ac:dyDescent="0.25">
      <c r="BP998" s="26"/>
    </row>
    <row r="999" spans="68:68" s="22" customFormat="1" x14ac:dyDescent="0.25">
      <c r="BP999" s="26"/>
    </row>
    <row r="1000" spans="68:68" s="22" customFormat="1" x14ac:dyDescent="0.25">
      <c r="BP1000" s="26"/>
    </row>
    <row r="1001" spans="68:68" s="22" customFormat="1" x14ac:dyDescent="0.25">
      <c r="BP1001" s="26"/>
    </row>
    <row r="1002" spans="68:68" s="22" customFormat="1" x14ac:dyDescent="0.25">
      <c r="BP1002" s="26"/>
    </row>
    <row r="1003" spans="68:68" s="22" customFormat="1" x14ac:dyDescent="0.25">
      <c r="BP1003" s="26"/>
    </row>
    <row r="1004" spans="68:68" s="22" customFormat="1" x14ac:dyDescent="0.25">
      <c r="BP1004" s="26"/>
    </row>
    <row r="1005" spans="68:68" s="22" customFormat="1" x14ac:dyDescent="0.25">
      <c r="BP1005" s="26"/>
    </row>
    <row r="1006" spans="68:68" s="22" customFormat="1" x14ac:dyDescent="0.25">
      <c r="BP1006" s="26"/>
    </row>
    <row r="1007" spans="68:68" s="22" customFormat="1" x14ac:dyDescent="0.25">
      <c r="BP1007" s="26"/>
    </row>
    <row r="1008" spans="68:68" s="22" customFormat="1" x14ac:dyDescent="0.25">
      <c r="BP1008" s="26"/>
    </row>
    <row r="1009" spans="68:68" s="22" customFormat="1" x14ac:dyDescent="0.25">
      <c r="BP1009" s="26"/>
    </row>
    <row r="1010" spans="68:68" s="22" customFormat="1" x14ac:dyDescent="0.25">
      <c r="BP1010" s="26"/>
    </row>
    <row r="1011" spans="68:68" s="22" customFormat="1" x14ac:dyDescent="0.25">
      <c r="BP1011" s="26"/>
    </row>
    <row r="1012" spans="68:68" s="22" customFormat="1" x14ac:dyDescent="0.25">
      <c r="BP1012" s="26"/>
    </row>
    <row r="1013" spans="68:68" s="22" customFormat="1" x14ac:dyDescent="0.25">
      <c r="BP1013" s="26"/>
    </row>
    <row r="1014" spans="68:68" s="22" customFormat="1" x14ac:dyDescent="0.25">
      <c r="BP1014" s="26"/>
    </row>
    <row r="1015" spans="68:68" s="22" customFormat="1" x14ac:dyDescent="0.25">
      <c r="BP1015" s="26"/>
    </row>
    <row r="1016" spans="68:68" s="22" customFormat="1" x14ac:dyDescent="0.25">
      <c r="BP1016" s="26"/>
    </row>
    <row r="1017" spans="68:68" s="22" customFormat="1" x14ac:dyDescent="0.25">
      <c r="BP1017" s="26"/>
    </row>
    <row r="1018" spans="68:68" s="22" customFormat="1" x14ac:dyDescent="0.25">
      <c r="BP1018" s="26"/>
    </row>
    <row r="1019" spans="68:68" s="22" customFormat="1" x14ac:dyDescent="0.25">
      <c r="BP1019" s="26"/>
    </row>
    <row r="1020" spans="68:68" s="22" customFormat="1" x14ac:dyDescent="0.25">
      <c r="BP1020" s="26"/>
    </row>
    <row r="1021" spans="68:68" s="22" customFormat="1" x14ac:dyDescent="0.25">
      <c r="BP1021" s="26"/>
    </row>
    <row r="1022" spans="68:68" s="22" customFormat="1" x14ac:dyDescent="0.25">
      <c r="BP1022" s="26"/>
    </row>
    <row r="1023" spans="68:68" s="22" customFormat="1" x14ac:dyDescent="0.25">
      <c r="BP1023" s="26"/>
    </row>
    <row r="1024" spans="68:68" s="22" customFormat="1" x14ac:dyDescent="0.25">
      <c r="BP1024" s="26"/>
    </row>
    <row r="1025" spans="68:68" s="22" customFormat="1" x14ac:dyDescent="0.25">
      <c r="BP1025" s="26"/>
    </row>
    <row r="1026" spans="68:68" s="22" customFormat="1" x14ac:dyDescent="0.25">
      <c r="BP1026" s="26"/>
    </row>
    <row r="1027" spans="68:68" s="22" customFormat="1" x14ac:dyDescent="0.25">
      <c r="BP1027" s="26"/>
    </row>
    <row r="1028" spans="68:68" s="22" customFormat="1" x14ac:dyDescent="0.25">
      <c r="BP1028" s="26"/>
    </row>
    <row r="1029" spans="68:68" s="22" customFormat="1" x14ac:dyDescent="0.25">
      <c r="BP1029" s="26"/>
    </row>
    <row r="1030" spans="68:68" s="22" customFormat="1" x14ac:dyDescent="0.25">
      <c r="BP1030" s="26"/>
    </row>
    <row r="1031" spans="68:68" s="22" customFormat="1" x14ac:dyDescent="0.25">
      <c r="BP1031" s="26"/>
    </row>
    <row r="1032" spans="68:68" s="22" customFormat="1" x14ac:dyDescent="0.25">
      <c r="BP1032" s="26"/>
    </row>
    <row r="1033" spans="68:68" s="22" customFormat="1" x14ac:dyDescent="0.25">
      <c r="BP1033" s="26"/>
    </row>
    <row r="1034" spans="68:68" s="22" customFormat="1" x14ac:dyDescent="0.25">
      <c r="BP1034" s="26"/>
    </row>
    <row r="1035" spans="68:68" s="22" customFormat="1" x14ac:dyDescent="0.25">
      <c r="BP1035" s="26"/>
    </row>
    <row r="1036" spans="68:68" s="22" customFormat="1" x14ac:dyDescent="0.25">
      <c r="BP1036" s="26"/>
    </row>
    <row r="1037" spans="68:68" s="22" customFormat="1" x14ac:dyDescent="0.25">
      <c r="BP1037" s="26"/>
    </row>
    <row r="1038" spans="68:68" s="22" customFormat="1" x14ac:dyDescent="0.25">
      <c r="BP1038" s="26"/>
    </row>
    <row r="1039" spans="68:68" s="22" customFormat="1" x14ac:dyDescent="0.25">
      <c r="BP1039" s="26"/>
    </row>
    <row r="1040" spans="68:68" s="22" customFormat="1" x14ac:dyDescent="0.25">
      <c r="BP1040" s="26"/>
    </row>
    <row r="1041" spans="68:68" s="22" customFormat="1" x14ac:dyDescent="0.25">
      <c r="BP1041" s="26"/>
    </row>
    <row r="1042" spans="68:68" s="22" customFormat="1" x14ac:dyDescent="0.25">
      <c r="BP1042" s="26"/>
    </row>
    <row r="1043" spans="68:68" s="22" customFormat="1" x14ac:dyDescent="0.25">
      <c r="BP1043" s="26"/>
    </row>
    <row r="1044" spans="68:68" s="22" customFormat="1" x14ac:dyDescent="0.25">
      <c r="BP1044" s="26"/>
    </row>
    <row r="1045" spans="68:68" s="22" customFormat="1" x14ac:dyDescent="0.25">
      <c r="BP1045" s="26"/>
    </row>
    <row r="1046" spans="68:68" s="22" customFormat="1" x14ac:dyDescent="0.25">
      <c r="BP1046" s="26"/>
    </row>
    <row r="1047" spans="68:68" s="22" customFormat="1" x14ac:dyDescent="0.25">
      <c r="BP1047" s="26"/>
    </row>
    <row r="1048" spans="68:68" s="22" customFormat="1" x14ac:dyDescent="0.25">
      <c r="BP1048" s="26"/>
    </row>
    <row r="1049" spans="68:68" s="22" customFormat="1" x14ac:dyDescent="0.25">
      <c r="BP1049" s="26"/>
    </row>
    <row r="1050" spans="68:68" s="22" customFormat="1" x14ac:dyDescent="0.25">
      <c r="BP1050" s="26"/>
    </row>
    <row r="1051" spans="68:68" s="22" customFormat="1" x14ac:dyDescent="0.25">
      <c r="BP1051" s="26"/>
    </row>
    <row r="1052" spans="68:68" s="22" customFormat="1" x14ac:dyDescent="0.25">
      <c r="BP1052" s="26"/>
    </row>
    <row r="1053" spans="68:68" s="22" customFormat="1" x14ac:dyDescent="0.25">
      <c r="BP1053" s="26"/>
    </row>
    <row r="1054" spans="68:68" s="22" customFormat="1" x14ac:dyDescent="0.25">
      <c r="BP1054" s="26"/>
    </row>
    <row r="1055" spans="68:68" s="22" customFormat="1" x14ac:dyDescent="0.25">
      <c r="BP1055" s="26"/>
    </row>
    <row r="1056" spans="68:68" s="22" customFormat="1" x14ac:dyDescent="0.25">
      <c r="BP1056" s="26"/>
    </row>
    <row r="1057" spans="68:68" s="22" customFormat="1" x14ac:dyDescent="0.25">
      <c r="BP1057" s="26"/>
    </row>
    <row r="1058" spans="68:68" s="22" customFormat="1" x14ac:dyDescent="0.25">
      <c r="BP1058" s="26"/>
    </row>
    <row r="1059" spans="68:68" s="22" customFormat="1" x14ac:dyDescent="0.25">
      <c r="BP1059" s="26"/>
    </row>
    <row r="1060" spans="68:68" s="22" customFormat="1" x14ac:dyDescent="0.25">
      <c r="BP1060" s="26"/>
    </row>
    <row r="1061" spans="68:68" s="22" customFormat="1" x14ac:dyDescent="0.25">
      <c r="BP1061" s="26"/>
    </row>
    <row r="1062" spans="68:68" s="22" customFormat="1" x14ac:dyDescent="0.25">
      <c r="BP1062" s="26"/>
    </row>
    <row r="1063" spans="68:68" s="22" customFormat="1" x14ac:dyDescent="0.25">
      <c r="BP1063" s="26"/>
    </row>
    <row r="1064" spans="68:68" s="22" customFormat="1" x14ac:dyDescent="0.25">
      <c r="BP1064" s="26"/>
    </row>
    <row r="1065" spans="68:68" s="22" customFormat="1" x14ac:dyDescent="0.25">
      <c r="BP1065" s="26"/>
    </row>
    <row r="1066" spans="68:68" s="22" customFormat="1" x14ac:dyDescent="0.25">
      <c r="BP1066" s="26"/>
    </row>
    <row r="1067" spans="68:68" s="22" customFormat="1" x14ac:dyDescent="0.25">
      <c r="BP1067" s="26"/>
    </row>
    <row r="1068" spans="68:68" s="22" customFormat="1" x14ac:dyDescent="0.25">
      <c r="BP1068" s="26"/>
    </row>
    <row r="1069" spans="68:68" s="22" customFormat="1" x14ac:dyDescent="0.25">
      <c r="BP1069" s="26"/>
    </row>
    <row r="1070" spans="68:68" s="22" customFormat="1" x14ac:dyDescent="0.25">
      <c r="BP1070" s="26"/>
    </row>
    <row r="1071" spans="68:68" s="22" customFormat="1" x14ac:dyDescent="0.25">
      <c r="BP1071" s="26"/>
    </row>
    <row r="1072" spans="68:68" s="22" customFormat="1" x14ac:dyDescent="0.25">
      <c r="BP1072" s="26"/>
    </row>
    <row r="1073" spans="68:68" s="22" customFormat="1" x14ac:dyDescent="0.25">
      <c r="BP1073" s="26"/>
    </row>
    <row r="1074" spans="68:68" s="22" customFormat="1" x14ac:dyDescent="0.25">
      <c r="BP1074" s="26"/>
    </row>
    <row r="1075" spans="68:68" s="22" customFormat="1" x14ac:dyDescent="0.25">
      <c r="BP1075" s="26"/>
    </row>
    <row r="1076" spans="68:68" s="22" customFormat="1" x14ac:dyDescent="0.25">
      <c r="BP1076" s="26"/>
    </row>
    <row r="1077" spans="68:68" s="22" customFormat="1" x14ac:dyDescent="0.25">
      <c r="BP1077" s="26"/>
    </row>
    <row r="1078" spans="68:68" s="22" customFormat="1" x14ac:dyDescent="0.25">
      <c r="BP1078" s="26"/>
    </row>
    <row r="1079" spans="68:68" s="22" customFormat="1" x14ac:dyDescent="0.25">
      <c r="BP1079" s="26"/>
    </row>
    <row r="1080" spans="68:68" s="22" customFormat="1" x14ac:dyDescent="0.25">
      <c r="BP1080" s="26"/>
    </row>
    <row r="1081" spans="68:68" s="22" customFormat="1" x14ac:dyDescent="0.25">
      <c r="BP1081" s="26"/>
    </row>
    <row r="1082" spans="68:68" s="22" customFormat="1" x14ac:dyDescent="0.25">
      <c r="BP1082" s="26"/>
    </row>
    <row r="1083" spans="68:68" s="22" customFormat="1" x14ac:dyDescent="0.25">
      <c r="BP1083" s="26"/>
    </row>
    <row r="1084" spans="68:68" s="22" customFormat="1" x14ac:dyDescent="0.25">
      <c r="BP1084" s="26"/>
    </row>
    <row r="1085" spans="68:68" s="22" customFormat="1" x14ac:dyDescent="0.25">
      <c r="BP1085" s="26"/>
    </row>
    <row r="1086" spans="68:68" s="22" customFormat="1" x14ac:dyDescent="0.25">
      <c r="BP1086" s="26"/>
    </row>
    <row r="1087" spans="68:68" s="22" customFormat="1" x14ac:dyDescent="0.25">
      <c r="BP1087" s="26"/>
    </row>
    <row r="1088" spans="68:68" s="22" customFormat="1" x14ac:dyDescent="0.25">
      <c r="BP1088" s="26"/>
    </row>
    <row r="1089" spans="68:68" s="22" customFormat="1" x14ac:dyDescent="0.25">
      <c r="BP1089" s="26"/>
    </row>
    <row r="1090" spans="68:68" s="22" customFormat="1" x14ac:dyDescent="0.25">
      <c r="BP1090" s="26"/>
    </row>
    <row r="1091" spans="68:68" s="22" customFormat="1" x14ac:dyDescent="0.25">
      <c r="BP1091" s="26"/>
    </row>
    <row r="1092" spans="68:68" s="22" customFormat="1" x14ac:dyDescent="0.25">
      <c r="BP1092" s="26"/>
    </row>
    <row r="1093" spans="68:68" s="22" customFormat="1" x14ac:dyDescent="0.25">
      <c r="BP1093" s="26"/>
    </row>
    <row r="1094" spans="68:68" s="22" customFormat="1" x14ac:dyDescent="0.25">
      <c r="BP1094" s="26"/>
    </row>
    <row r="1095" spans="68:68" s="22" customFormat="1" x14ac:dyDescent="0.25">
      <c r="BP1095" s="26"/>
    </row>
    <row r="1096" spans="68:68" s="22" customFormat="1" x14ac:dyDescent="0.25">
      <c r="BP1096" s="26"/>
    </row>
    <row r="1097" spans="68:68" s="22" customFormat="1" x14ac:dyDescent="0.25">
      <c r="BP1097" s="26"/>
    </row>
    <row r="1098" spans="68:68" s="22" customFormat="1" x14ac:dyDescent="0.25">
      <c r="BP1098" s="26"/>
    </row>
    <row r="1099" spans="68:68" s="22" customFormat="1" x14ac:dyDescent="0.25">
      <c r="BP1099" s="26"/>
    </row>
    <row r="1100" spans="68:68" s="22" customFormat="1" x14ac:dyDescent="0.25">
      <c r="BP1100" s="26"/>
    </row>
    <row r="1101" spans="68:68" s="22" customFormat="1" x14ac:dyDescent="0.25">
      <c r="BP1101" s="26"/>
    </row>
    <row r="1102" spans="68:68" s="22" customFormat="1" x14ac:dyDescent="0.25">
      <c r="BP1102" s="26"/>
    </row>
    <row r="1103" spans="68:68" s="22" customFormat="1" x14ac:dyDescent="0.25">
      <c r="BP1103" s="26"/>
    </row>
    <row r="1104" spans="68:68" s="22" customFormat="1" x14ac:dyDescent="0.25">
      <c r="BP1104" s="26"/>
    </row>
    <row r="1105" spans="68:68" s="22" customFormat="1" x14ac:dyDescent="0.25">
      <c r="BP1105" s="26"/>
    </row>
    <row r="1106" spans="68:68" s="22" customFormat="1" x14ac:dyDescent="0.25">
      <c r="BP1106" s="26"/>
    </row>
    <row r="1107" spans="68:68" s="22" customFormat="1" x14ac:dyDescent="0.25">
      <c r="BP1107" s="26"/>
    </row>
    <row r="1108" spans="68:68" s="22" customFormat="1" x14ac:dyDescent="0.25">
      <c r="BP1108" s="26"/>
    </row>
    <row r="1109" spans="68:68" s="22" customFormat="1" x14ac:dyDescent="0.25">
      <c r="BP1109" s="26"/>
    </row>
    <row r="1110" spans="68:68" s="22" customFormat="1" x14ac:dyDescent="0.25">
      <c r="BP1110" s="26"/>
    </row>
    <row r="1111" spans="68:68" s="22" customFormat="1" x14ac:dyDescent="0.25">
      <c r="BP1111" s="26"/>
    </row>
    <row r="1112" spans="68:68" s="22" customFormat="1" x14ac:dyDescent="0.25">
      <c r="BP1112" s="26"/>
    </row>
    <row r="1113" spans="68:68" s="22" customFormat="1" x14ac:dyDescent="0.25">
      <c r="BP1113" s="26"/>
    </row>
    <row r="1114" spans="68:68" s="22" customFormat="1" x14ac:dyDescent="0.25">
      <c r="BP1114" s="26"/>
    </row>
    <row r="1115" spans="68:68" s="22" customFormat="1" x14ac:dyDescent="0.25">
      <c r="BP1115" s="26"/>
    </row>
    <row r="1116" spans="68:68" s="22" customFormat="1" x14ac:dyDescent="0.25">
      <c r="BP1116" s="26"/>
    </row>
    <row r="1117" spans="68:68" s="22" customFormat="1" x14ac:dyDescent="0.25">
      <c r="BP1117" s="26"/>
    </row>
    <row r="1118" spans="68:68" s="22" customFormat="1" x14ac:dyDescent="0.25">
      <c r="BP1118" s="26"/>
    </row>
    <row r="1119" spans="68:68" s="22" customFormat="1" x14ac:dyDescent="0.25">
      <c r="BP1119" s="26"/>
    </row>
    <row r="1120" spans="68:68" s="22" customFormat="1" x14ac:dyDescent="0.25">
      <c r="BP1120" s="26"/>
    </row>
    <row r="1121" spans="68:68" s="22" customFormat="1" x14ac:dyDescent="0.25">
      <c r="BP1121" s="26"/>
    </row>
    <row r="1122" spans="68:68" s="22" customFormat="1" x14ac:dyDescent="0.25">
      <c r="BP1122" s="26"/>
    </row>
    <row r="1123" spans="68:68" s="22" customFormat="1" x14ac:dyDescent="0.25">
      <c r="BP1123" s="26"/>
    </row>
    <row r="1124" spans="68:68" s="22" customFormat="1" x14ac:dyDescent="0.25">
      <c r="BP1124" s="26"/>
    </row>
    <row r="1125" spans="68:68" s="22" customFormat="1" x14ac:dyDescent="0.25">
      <c r="BP1125" s="26"/>
    </row>
    <row r="1126" spans="68:68" s="22" customFormat="1" x14ac:dyDescent="0.25">
      <c r="BP1126" s="26"/>
    </row>
    <row r="1127" spans="68:68" s="22" customFormat="1" x14ac:dyDescent="0.25">
      <c r="BP1127" s="26"/>
    </row>
    <row r="1128" spans="68:68" s="22" customFormat="1" x14ac:dyDescent="0.25">
      <c r="BP1128" s="26"/>
    </row>
    <row r="1129" spans="68:68" s="22" customFormat="1" x14ac:dyDescent="0.25">
      <c r="BP1129" s="26"/>
    </row>
    <row r="1130" spans="68:68" s="22" customFormat="1" x14ac:dyDescent="0.25">
      <c r="BP1130" s="26"/>
    </row>
    <row r="1131" spans="68:68" s="22" customFormat="1" x14ac:dyDescent="0.25">
      <c r="BP1131" s="26"/>
    </row>
    <row r="1132" spans="68:68" s="22" customFormat="1" x14ac:dyDescent="0.25">
      <c r="BP1132" s="26"/>
    </row>
    <row r="1133" spans="68:68" s="22" customFormat="1" x14ac:dyDescent="0.25">
      <c r="BP1133" s="26"/>
    </row>
    <row r="1134" spans="68:68" s="22" customFormat="1" x14ac:dyDescent="0.25">
      <c r="BP1134" s="26"/>
    </row>
    <row r="1135" spans="68:68" s="22" customFormat="1" x14ac:dyDescent="0.25">
      <c r="BP1135" s="26"/>
    </row>
    <row r="1136" spans="68:68" s="22" customFormat="1" x14ac:dyDescent="0.25">
      <c r="BP1136" s="26"/>
    </row>
    <row r="1137" spans="68:68" s="22" customFormat="1" x14ac:dyDescent="0.25">
      <c r="BP1137" s="26"/>
    </row>
    <row r="1138" spans="68:68" s="22" customFormat="1" x14ac:dyDescent="0.25">
      <c r="BP1138" s="26"/>
    </row>
    <row r="1139" spans="68:68" s="22" customFormat="1" x14ac:dyDescent="0.25">
      <c r="BP1139" s="26"/>
    </row>
    <row r="1140" spans="68:68" s="22" customFormat="1" x14ac:dyDescent="0.25">
      <c r="BP1140" s="26"/>
    </row>
    <row r="1141" spans="68:68" s="22" customFormat="1" x14ac:dyDescent="0.25">
      <c r="BP1141" s="26"/>
    </row>
    <row r="1142" spans="68:68" s="22" customFormat="1" x14ac:dyDescent="0.25">
      <c r="BP1142" s="26"/>
    </row>
    <row r="1143" spans="68:68" s="22" customFormat="1" x14ac:dyDescent="0.25">
      <c r="BP1143" s="26"/>
    </row>
    <row r="1144" spans="68:68" s="22" customFormat="1" x14ac:dyDescent="0.25">
      <c r="BP1144" s="26"/>
    </row>
    <row r="1145" spans="68:68" s="22" customFormat="1" x14ac:dyDescent="0.25">
      <c r="BP1145" s="26"/>
    </row>
    <row r="1146" spans="68:68" s="22" customFormat="1" x14ac:dyDescent="0.25">
      <c r="BP1146" s="26"/>
    </row>
    <row r="1147" spans="68:68" s="22" customFormat="1" x14ac:dyDescent="0.25">
      <c r="BP1147" s="26"/>
    </row>
    <row r="1148" spans="68:68" s="22" customFormat="1" x14ac:dyDescent="0.25">
      <c r="BP1148" s="26"/>
    </row>
    <row r="1149" spans="68:68" s="22" customFormat="1" x14ac:dyDescent="0.25">
      <c r="BP1149" s="26"/>
    </row>
    <row r="1150" spans="68:68" s="22" customFormat="1" x14ac:dyDescent="0.25">
      <c r="BP1150" s="26"/>
    </row>
    <row r="1151" spans="68:68" s="22" customFormat="1" x14ac:dyDescent="0.25">
      <c r="BP1151" s="26"/>
    </row>
    <row r="1152" spans="68:68" s="22" customFormat="1" x14ac:dyDescent="0.25">
      <c r="BP1152" s="26"/>
    </row>
    <row r="1153" spans="68:68" s="22" customFormat="1" x14ac:dyDescent="0.25">
      <c r="BP1153" s="26"/>
    </row>
    <row r="1154" spans="68:68" s="22" customFormat="1" x14ac:dyDescent="0.25">
      <c r="BP1154" s="26"/>
    </row>
    <row r="1155" spans="68:68" s="22" customFormat="1" x14ac:dyDescent="0.25">
      <c r="BP1155" s="26"/>
    </row>
    <row r="1156" spans="68:68" s="22" customFormat="1" x14ac:dyDescent="0.25">
      <c r="BP1156" s="26"/>
    </row>
    <row r="1157" spans="68:68" s="22" customFormat="1" x14ac:dyDescent="0.25">
      <c r="BP1157" s="26"/>
    </row>
    <row r="1158" spans="68:68" s="22" customFormat="1" x14ac:dyDescent="0.25">
      <c r="BP1158" s="26"/>
    </row>
    <row r="1159" spans="68:68" s="22" customFormat="1" x14ac:dyDescent="0.25">
      <c r="BP1159" s="26"/>
    </row>
    <row r="1160" spans="68:68" s="22" customFormat="1" x14ac:dyDescent="0.25">
      <c r="BP1160" s="26"/>
    </row>
    <row r="1161" spans="68:68" s="22" customFormat="1" x14ac:dyDescent="0.25">
      <c r="BP1161" s="26"/>
    </row>
    <row r="1162" spans="68:68" s="22" customFormat="1" x14ac:dyDescent="0.25">
      <c r="BP1162" s="26"/>
    </row>
    <row r="1163" spans="68:68" s="22" customFormat="1" x14ac:dyDescent="0.25">
      <c r="BP1163" s="26"/>
    </row>
    <row r="1164" spans="68:68" s="22" customFormat="1" x14ac:dyDescent="0.25">
      <c r="BP1164" s="26"/>
    </row>
    <row r="1165" spans="68:68" s="22" customFormat="1" x14ac:dyDescent="0.25">
      <c r="BP1165" s="26"/>
    </row>
    <row r="1166" spans="68:68" s="22" customFormat="1" x14ac:dyDescent="0.25">
      <c r="BP1166" s="26"/>
    </row>
    <row r="1167" spans="68:68" s="22" customFormat="1" x14ac:dyDescent="0.25">
      <c r="BP1167" s="26"/>
    </row>
    <row r="1168" spans="68:68" s="22" customFormat="1" x14ac:dyDescent="0.25">
      <c r="BP1168" s="26"/>
    </row>
    <row r="1169" spans="68:68" s="22" customFormat="1" x14ac:dyDescent="0.25">
      <c r="BP1169" s="26"/>
    </row>
    <row r="1170" spans="68:68" s="22" customFormat="1" x14ac:dyDescent="0.25">
      <c r="BP1170" s="26"/>
    </row>
    <row r="1171" spans="68:68" s="22" customFormat="1" x14ac:dyDescent="0.25">
      <c r="BP1171" s="26"/>
    </row>
    <row r="1172" spans="68:68" s="22" customFormat="1" x14ac:dyDescent="0.25">
      <c r="BP1172" s="26"/>
    </row>
    <row r="1173" spans="68:68" s="22" customFormat="1" x14ac:dyDescent="0.25">
      <c r="BP1173" s="26"/>
    </row>
    <row r="1174" spans="68:68" s="22" customFormat="1" x14ac:dyDescent="0.25">
      <c r="BP1174" s="26"/>
    </row>
    <row r="1175" spans="68:68" s="22" customFormat="1" x14ac:dyDescent="0.25">
      <c r="BP1175" s="26"/>
    </row>
    <row r="1176" spans="68:68" s="22" customFormat="1" x14ac:dyDescent="0.25">
      <c r="BP1176" s="26"/>
    </row>
    <row r="1177" spans="68:68" s="22" customFormat="1" x14ac:dyDescent="0.25">
      <c r="BP1177" s="26"/>
    </row>
    <row r="1178" spans="68:68" s="22" customFormat="1" x14ac:dyDescent="0.25">
      <c r="BP1178" s="26"/>
    </row>
    <row r="1179" spans="68:68" s="22" customFormat="1" x14ac:dyDescent="0.25">
      <c r="BP1179" s="26"/>
    </row>
    <row r="1180" spans="68:68" s="22" customFormat="1" x14ac:dyDescent="0.25">
      <c r="BP1180" s="26"/>
    </row>
    <row r="1181" spans="68:68" s="22" customFormat="1" x14ac:dyDescent="0.25">
      <c r="BP1181" s="26"/>
    </row>
    <row r="1182" spans="68:68" s="22" customFormat="1" x14ac:dyDescent="0.25">
      <c r="BP1182" s="26"/>
    </row>
    <row r="1183" spans="68:68" s="22" customFormat="1" x14ac:dyDescent="0.25">
      <c r="BP1183" s="26"/>
    </row>
    <row r="1184" spans="68:68" s="22" customFormat="1" x14ac:dyDescent="0.25">
      <c r="BP1184" s="26"/>
    </row>
    <row r="1185" spans="68:68" s="22" customFormat="1" x14ac:dyDescent="0.25">
      <c r="BP1185" s="26"/>
    </row>
    <row r="1186" spans="68:68" s="22" customFormat="1" x14ac:dyDescent="0.25">
      <c r="BP1186" s="26"/>
    </row>
    <row r="1187" spans="68:68" s="22" customFormat="1" x14ac:dyDescent="0.25">
      <c r="BP1187" s="26"/>
    </row>
    <row r="1188" spans="68:68" s="22" customFormat="1" x14ac:dyDescent="0.25">
      <c r="BP1188" s="26"/>
    </row>
    <row r="1189" spans="68:68" s="22" customFormat="1" x14ac:dyDescent="0.25">
      <c r="BP1189" s="26"/>
    </row>
    <row r="1190" spans="68:68" s="22" customFormat="1" x14ac:dyDescent="0.25">
      <c r="BP1190" s="26"/>
    </row>
    <row r="1191" spans="68:68" s="22" customFormat="1" x14ac:dyDescent="0.25">
      <c r="BP1191" s="26"/>
    </row>
    <row r="1192" spans="68:68" s="22" customFormat="1" x14ac:dyDescent="0.25">
      <c r="BP1192" s="26"/>
    </row>
    <row r="1193" spans="68:68" s="22" customFormat="1" x14ac:dyDescent="0.25">
      <c r="BP1193" s="26"/>
    </row>
    <row r="1194" spans="68:68" s="22" customFormat="1" x14ac:dyDescent="0.25">
      <c r="BP1194" s="26"/>
    </row>
    <row r="1195" spans="68:68" s="22" customFormat="1" x14ac:dyDescent="0.25">
      <c r="BP1195" s="26"/>
    </row>
    <row r="1196" spans="68:68" s="22" customFormat="1" x14ac:dyDescent="0.25">
      <c r="BP1196" s="26"/>
    </row>
    <row r="1197" spans="68:68" s="22" customFormat="1" x14ac:dyDescent="0.25">
      <c r="BP1197" s="26"/>
    </row>
    <row r="1198" spans="68:68" s="22" customFormat="1" x14ac:dyDescent="0.25">
      <c r="BP1198" s="26"/>
    </row>
    <row r="1199" spans="68:68" s="22" customFormat="1" x14ac:dyDescent="0.25">
      <c r="BP1199" s="26"/>
    </row>
    <row r="1200" spans="68:68" s="22" customFormat="1" x14ac:dyDescent="0.25">
      <c r="BP1200" s="26"/>
    </row>
    <row r="1201" spans="68:68" s="22" customFormat="1" x14ac:dyDescent="0.25">
      <c r="BP1201" s="26"/>
    </row>
    <row r="1202" spans="68:68" s="22" customFormat="1" x14ac:dyDescent="0.25">
      <c r="BP1202" s="26"/>
    </row>
    <row r="1203" spans="68:68" s="22" customFormat="1" x14ac:dyDescent="0.25">
      <c r="BP1203" s="26"/>
    </row>
    <row r="1204" spans="68:68" s="22" customFormat="1" x14ac:dyDescent="0.25">
      <c r="BP1204" s="26"/>
    </row>
    <row r="1205" spans="68:68" s="22" customFormat="1" x14ac:dyDescent="0.25">
      <c r="BP1205" s="26"/>
    </row>
    <row r="1206" spans="68:68" s="22" customFormat="1" x14ac:dyDescent="0.25">
      <c r="BP1206" s="26"/>
    </row>
    <row r="1207" spans="68:68" s="22" customFormat="1" x14ac:dyDescent="0.25">
      <c r="BP1207" s="26"/>
    </row>
    <row r="1208" spans="68:68" s="22" customFormat="1" x14ac:dyDescent="0.25">
      <c r="BP1208" s="26"/>
    </row>
    <row r="1209" spans="68:68" s="22" customFormat="1" x14ac:dyDescent="0.25">
      <c r="BP1209" s="26"/>
    </row>
    <row r="1210" spans="68:68" s="22" customFormat="1" x14ac:dyDescent="0.25">
      <c r="BP1210" s="26"/>
    </row>
    <row r="1211" spans="68:68" s="22" customFormat="1" x14ac:dyDescent="0.25">
      <c r="BP1211" s="26"/>
    </row>
    <row r="1212" spans="68:68" s="22" customFormat="1" x14ac:dyDescent="0.25">
      <c r="BP1212" s="26"/>
    </row>
    <row r="1213" spans="68:68" s="22" customFormat="1" x14ac:dyDescent="0.25">
      <c r="BP1213" s="26"/>
    </row>
    <row r="1214" spans="68:68" s="22" customFormat="1" x14ac:dyDescent="0.25">
      <c r="BP1214" s="26"/>
    </row>
    <row r="1215" spans="68:68" s="22" customFormat="1" x14ac:dyDescent="0.25">
      <c r="BP1215" s="26"/>
    </row>
    <row r="1216" spans="68:68" s="22" customFormat="1" x14ac:dyDescent="0.25">
      <c r="BP1216" s="26"/>
    </row>
    <row r="1217" spans="68:68" s="22" customFormat="1" x14ac:dyDescent="0.25">
      <c r="BP1217" s="26"/>
    </row>
    <row r="1218" spans="68:68" s="22" customFormat="1" x14ac:dyDescent="0.25">
      <c r="BP1218" s="26"/>
    </row>
    <row r="1219" spans="68:68" s="22" customFormat="1" x14ac:dyDescent="0.25">
      <c r="BP1219" s="26"/>
    </row>
    <row r="1220" spans="68:68" s="22" customFormat="1" x14ac:dyDescent="0.25">
      <c r="BP1220" s="26"/>
    </row>
    <row r="1221" spans="68:68" s="22" customFormat="1" x14ac:dyDescent="0.25">
      <c r="BP1221" s="26"/>
    </row>
    <row r="1222" spans="68:68" s="22" customFormat="1" x14ac:dyDescent="0.25">
      <c r="BP1222" s="26"/>
    </row>
    <row r="1223" spans="68:68" s="22" customFormat="1" x14ac:dyDescent="0.25">
      <c r="BP1223" s="26"/>
    </row>
    <row r="1224" spans="68:68" s="22" customFormat="1" x14ac:dyDescent="0.25">
      <c r="BP1224" s="26"/>
    </row>
    <row r="1225" spans="68:68" s="22" customFormat="1" x14ac:dyDescent="0.25">
      <c r="BP1225" s="26"/>
    </row>
    <row r="1226" spans="68:68" s="22" customFormat="1" x14ac:dyDescent="0.25">
      <c r="BP1226" s="26"/>
    </row>
    <row r="1227" spans="68:68" s="22" customFormat="1" x14ac:dyDescent="0.25">
      <c r="BP1227" s="26"/>
    </row>
    <row r="1228" spans="68:68" s="22" customFormat="1" x14ac:dyDescent="0.25">
      <c r="BP1228" s="26"/>
    </row>
    <row r="1229" spans="68:68" s="22" customFormat="1" x14ac:dyDescent="0.25">
      <c r="BP1229" s="26"/>
    </row>
    <row r="1230" spans="68:68" s="22" customFormat="1" x14ac:dyDescent="0.25">
      <c r="BP1230" s="26"/>
    </row>
    <row r="1231" spans="68:68" s="22" customFormat="1" x14ac:dyDescent="0.25">
      <c r="BP1231" s="26"/>
    </row>
    <row r="1232" spans="68:68" s="22" customFormat="1" x14ac:dyDescent="0.25">
      <c r="BP1232" s="26"/>
    </row>
    <row r="1233" spans="68:68" s="22" customFormat="1" x14ac:dyDescent="0.25">
      <c r="BP1233" s="26"/>
    </row>
    <row r="1234" spans="68:68" s="22" customFormat="1" x14ac:dyDescent="0.25">
      <c r="BP1234" s="26"/>
    </row>
    <row r="1235" spans="68:68" s="22" customFormat="1" x14ac:dyDescent="0.25">
      <c r="BP1235" s="26"/>
    </row>
    <row r="1236" spans="68:68" s="22" customFormat="1" x14ac:dyDescent="0.25">
      <c r="BP1236" s="26"/>
    </row>
    <row r="1237" spans="68:68" s="22" customFormat="1" x14ac:dyDescent="0.25">
      <c r="BP1237" s="26"/>
    </row>
    <row r="1238" spans="68:68" s="22" customFormat="1" x14ac:dyDescent="0.25">
      <c r="BP1238" s="26"/>
    </row>
    <row r="1239" spans="68:68" s="22" customFormat="1" x14ac:dyDescent="0.25">
      <c r="BP1239" s="26"/>
    </row>
    <row r="1240" spans="68:68" s="22" customFormat="1" x14ac:dyDescent="0.25">
      <c r="BP1240" s="26"/>
    </row>
    <row r="1241" spans="68:68" s="22" customFormat="1" x14ac:dyDescent="0.25">
      <c r="BP1241" s="26"/>
    </row>
    <row r="1242" spans="68:68" s="22" customFormat="1" x14ac:dyDescent="0.25">
      <c r="BP1242" s="26"/>
    </row>
    <row r="1243" spans="68:68" s="22" customFormat="1" x14ac:dyDescent="0.25">
      <c r="BP1243" s="26"/>
    </row>
    <row r="1244" spans="68:68" s="22" customFormat="1" x14ac:dyDescent="0.25">
      <c r="BP1244" s="26"/>
    </row>
    <row r="1245" spans="68:68" s="22" customFormat="1" x14ac:dyDescent="0.25">
      <c r="BP1245" s="26"/>
    </row>
    <row r="1246" spans="68:68" s="22" customFormat="1" x14ac:dyDescent="0.25">
      <c r="BP1246" s="26"/>
    </row>
    <row r="1247" spans="68:68" s="22" customFormat="1" x14ac:dyDescent="0.25">
      <c r="BP1247" s="26"/>
    </row>
    <row r="1248" spans="68:68" s="22" customFormat="1" x14ac:dyDescent="0.25">
      <c r="BP1248" s="26"/>
    </row>
    <row r="1249" spans="68:68" s="22" customFormat="1" x14ac:dyDescent="0.25">
      <c r="BP1249" s="26"/>
    </row>
    <row r="1250" spans="68:68" s="22" customFormat="1" x14ac:dyDescent="0.25">
      <c r="BP1250" s="26"/>
    </row>
    <row r="1251" spans="68:68" s="22" customFormat="1" x14ac:dyDescent="0.25">
      <c r="BP1251" s="26"/>
    </row>
    <row r="1252" spans="68:68" s="22" customFormat="1" x14ac:dyDescent="0.25">
      <c r="BP1252" s="26"/>
    </row>
    <row r="1253" spans="68:68" s="22" customFormat="1" x14ac:dyDescent="0.25">
      <c r="BP1253" s="26"/>
    </row>
    <row r="1254" spans="68:68" s="22" customFormat="1" x14ac:dyDescent="0.25">
      <c r="BP1254" s="26"/>
    </row>
    <row r="1255" spans="68:68" s="22" customFormat="1" x14ac:dyDescent="0.25">
      <c r="BP1255" s="26"/>
    </row>
    <row r="1256" spans="68:68" s="22" customFormat="1" x14ac:dyDescent="0.25">
      <c r="BP1256" s="26"/>
    </row>
    <row r="1257" spans="68:68" s="22" customFormat="1" x14ac:dyDescent="0.25">
      <c r="BP1257" s="26"/>
    </row>
    <row r="1258" spans="68:68" s="22" customFormat="1" x14ac:dyDescent="0.25">
      <c r="BP1258" s="26"/>
    </row>
    <row r="1259" spans="68:68" s="22" customFormat="1" x14ac:dyDescent="0.25">
      <c r="BP1259" s="26"/>
    </row>
    <row r="1260" spans="68:68" s="22" customFormat="1" x14ac:dyDescent="0.25">
      <c r="BP1260" s="26"/>
    </row>
    <row r="1261" spans="68:68" s="22" customFormat="1" x14ac:dyDescent="0.25">
      <c r="BP1261" s="26"/>
    </row>
    <row r="1262" spans="68:68" s="22" customFormat="1" x14ac:dyDescent="0.25">
      <c r="BP1262" s="26"/>
    </row>
    <row r="1263" spans="68:68" s="22" customFormat="1" x14ac:dyDescent="0.25">
      <c r="BP1263" s="26"/>
    </row>
    <row r="1264" spans="68:68" s="22" customFormat="1" x14ac:dyDescent="0.25">
      <c r="BP1264" s="26"/>
    </row>
    <row r="1265" spans="68:68" s="22" customFormat="1" x14ac:dyDescent="0.25">
      <c r="BP1265" s="26"/>
    </row>
    <row r="1266" spans="68:68" s="22" customFormat="1" x14ac:dyDescent="0.25">
      <c r="BP1266" s="26"/>
    </row>
    <row r="1267" spans="68:68" s="22" customFormat="1" x14ac:dyDescent="0.25">
      <c r="BP1267" s="26"/>
    </row>
    <row r="1268" spans="68:68" s="22" customFormat="1" x14ac:dyDescent="0.25">
      <c r="BP1268" s="26"/>
    </row>
    <row r="1269" spans="68:68" s="22" customFormat="1" x14ac:dyDescent="0.25">
      <c r="BP1269" s="26"/>
    </row>
    <row r="1270" spans="68:68" s="22" customFormat="1" x14ac:dyDescent="0.25">
      <c r="BP1270" s="26"/>
    </row>
    <row r="1271" spans="68:68" s="22" customFormat="1" x14ac:dyDescent="0.25">
      <c r="BP1271" s="26"/>
    </row>
    <row r="1272" spans="68:68" s="22" customFormat="1" x14ac:dyDescent="0.25">
      <c r="BP1272" s="26"/>
    </row>
    <row r="1273" spans="68:68" s="22" customFormat="1" x14ac:dyDescent="0.25">
      <c r="BP1273" s="26"/>
    </row>
    <row r="1274" spans="68:68" s="22" customFormat="1" x14ac:dyDescent="0.25">
      <c r="BP1274" s="26"/>
    </row>
    <row r="1275" spans="68:68" s="22" customFormat="1" x14ac:dyDescent="0.25">
      <c r="BP1275" s="26"/>
    </row>
    <row r="1276" spans="68:68" s="22" customFormat="1" x14ac:dyDescent="0.25">
      <c r="BP1276" s="26"/>
    </row>
    <row r="1277" spans="68:68" s="22" customFormat="1" x14ac:dyDescent="0.25">
      <c r="BP1277" s="26"/>
    </row>
    <row r="1278" spans="68:68" s="22" customFormat="1" x14ac:dyDescent="0.25">
      <c r="BP1278" s="26"/>
    </row>
    <row r="1279" spans="68:68" s="22" customFormat="1" x14ac:dyDescent="0.25">
      <c r="BP1279" s="26"/>
    </row>
    <row r="1280" spans="68:68" s="22" customFormat="1" x14ac:dyDescent="0.25">
      <c r="BP1280" s="26"/>
    </row>
    <row r="1281" spans="68:68" s="22" customFormat="1" x14ac:dyDescent="0.25">
      <c r="BP1281" s="26"/>
    </row>
    <row r="1282" spans="68:68" s="22" customFormat="1" x14ac:dyDescent="0.25">
      <c r="BP1282" s="26"/>
    </row>
    <row r="1283" spans="68:68" s="22" customFormat="1" x14ac:dyDescent="0.25">
      <c r="BP1283" s="26"/>
    </row>
    <row r="1284" spans="68:68" s="22" customFormat="1" x14ac:dyDescent="0.25">
      <c r="BP1284" s="26"/>
    </row>
    <row r="1285" spans="68:68" s="22" customFormat="1" x14ac:dyDescent="0.25">
      <c r="BP1285" s="26"/>
    </row>
    <row r="1286" spans="68:68" s="22" customFormat="1" x14ac:dyDescent="0.25">
      <c r="BP1286" s="26"/>
    </row>
    <row r="1287" spans="68:68" s="22" customFormat="1" x14ac:dyDescent="0.25">
      <c r="BP1287" s="26"/>
    </row>
    <row r="1288" spans="68:68" s="22" customFormat="1" x14ac:dyDescent="0.25">
      <c r="BP1288" s="26"/>
    </row>
    <row r="1289" spans="68:68" s="22" customFormat="1" x14ac:dyDescent="0.25">
      <c r="BP1289" s="26"/>
    </row>
    <row r="1290" spans="68:68" s="22" customFormat="1" x14ac:dyDescent="0.25">
      <c r="BP1290" s="26"/>
    </row>
    <row r="1291" spans="68:68" s="22" customFormat="1" x14ac:dyDescent="0.25">
      <c r="BP1291" s="26"/>
    </row>
    <row r="1292" spans="68:68" s="22" customFormat="1" x14ac:dyDescent="0.25">
      <c r="BP1292" s="26"/>
    </row>
    <row r="1293" spans="68:68" s="22" customFormat="1" x14ac:dyDescent="0.25">
      <c r="BP1293" s="26"/>
    </row>
    <row r="1294" spans="68:68" s="22" customFormat="1" x14ac:dyDescent="0.25">
      <c r="BP1294" s="26"/>
    </row>
    <row r="1295" spans="68:68" s="22" customFormat="1" x14ac:dyDescent="0.25">
      <c r="BP1295" s="26"/>
    </row>
    <row r="1296" spans="68:68" s="22" customFormat="1" x14ac:dyDescent="0.25">
      <c r="BP1296" s="26"/>
    </row>
    <row r="1297" spans="68:68" s="22" customFormat="1" x14ac:dyDescent="0.25">
      <c r="BP1297" s="26"/>
    </row>
    <row r="1298" spans="68:68" s="22" customFormat="1" x14ac:dyDescent="0.25">
      <c r="BP1298" s="26"/>
    </row>
    <row r="1299" spans="68:68" s="22" customFormat="1" x14ac:dyDescent="0.25">
      <c r="BP1299" s="26"/>
    </row>
    <row r="1300" spans="68:68" s="22" customFormat="1" x14ac:dyDescent="0.25">
      <c r="BP1300" s="26"/>
    </row>
    <row r="1301" spans="68:68" s="22" customFormat="1" x14ac:dyDescent="0.25">
      <c r="BP1301" s="26"/>
    </row>
    <row r="1302" spans="68:68" s="22" customFormat="1" x14ac:dyDescent="0.25">
      <c r="BP1302" s="26"/>
    </row>
    <row r="1303" spans="68:68" s="22" customFormat="1" x14ac:dyDescent="0.25">
      <c r="BP1303" s="26"/>
    </row>
    <row r="1304" spans="68:68" s="22" customFormat="1" x14ac:dyDescent="0.25">
      <c r="BP1304" s="26"/>
    </row>
    <row r="1305" spans="68:68" s="22" customFormat="1" x14ac:dyDescent="0.25">
      <c r="BP1305" s="26"/>
    </row>
    <row r="1306" spans="68:68" s="22" customFormat="1" x14ac:dyDescent="0.25">
      <c r="BP1306" s="26"/>
    </row>
    <row r="1307" spans="68:68" s="22" customFormat="1" x14ac:dyDescent="0.25">
      <c r="BP1307" s="26"/>
    </row>
    <row r="1308" spans="68:68" s="22" customFormat="1" x14ac:dyDescent="0.25">
      <c r="BP1308" s="26"/>
    </row>
    <row r="1309" spans="68:68" s="22" customFormat="1" x14ac:dyDescent="0.25">
      <c r="BP1309" s="26"/>
    </row>
    <row r="1310" spans="68:68" s="22" customFormat="1" x14ac:dyDescent="0.25">
      <c r="BP1310" s="26"/>
    </row>
    <row r="1311" spans="68:68" s="22" customFormat="1" x14ac:dyDescent="0.25">
      <c r="BP1311" s="26"/>
    </row>
    <row r="1312" spans="68:68" s="22" customFormat="1" x14ac:dyDescent="0.25">
      <c r="BP1312" s="26"/>
    </row>
    <row r="1313" spans="68:68" s="22" customFormat="1" x14ac:dyDescent="0.25">
      <c r="BP1313" s="26"/>
    </row>
    <row r="1314" spans="68:68" s="22" customFormat="1" x14ac:dyDescent="0.25">
      <c r="BP1314" s="26"/>
    </row>
    <row r="1315" spans="68:68" s="22" customFormat="1" x14ac:dyDescent="0.25">
      <c r="BP1315" s="26"/>
    </row>
    <row r="1316" spans="68:68" s="22" customFormat="1" x14ac:dyDescent="0.25">
      <c r="BP1316" s="26"/>
    </row>
    <row r="1317" spans="68:68" s="22" customFormat="1" x14ac:dyDescent="0.25">
      <c r="BP1317" s="26"/>
    </row>
    <row r="1318" spans="68:68" s="22" customFormat="1" x14ac:dyDescent="0.25">
      <c r="BP1318" s="26"/>
    </row>
    <row r="1319" spans="68:68" s="22" customFormat="1" x14ac:dyDescent="0.25">
      <c r="BP1319" s="26"/>
    </row>
    <row r="1320" spans="68:68" s="22" customFormat="1" x14ac:dyDescent="0.25">
      <c r="BP1320" s="26"/>
    </row>
    <row r="1321" spans="68:68" s="22" customFormat="1" x14ac:dyDescent="0.25">
      <c r="BP1321" s="26"/>
    </row>
    <row r="1322" spans="68:68" s="22" customFormat="1" x14ac:dyDescent="0.25">
      <c r="BP1322" s="26"/>
    </row>
    <row r="1323" spans="68:68" s="22" customFormat="1" x14ac:dyDescent="0.25">
      <c r="BP1323" s="26"/>
    </row>
    <row r="1324" spans="68:68" s="22" customFormat="1" x14ac:dyDescent="0.25">
      <c r="BP1324" s="26"/>
    </row>
    <row r="1325" spans="68:68" s="22" customFormat="1" x14ac:dyDescent="0.25">
      <c r="BP1325" s="26"/>
    </row>
    <row r="1326" spans="68:68" s="22" customFormat="1" x14ac:dyDescent="0.25">
      <c r="BP1326" s="26"/>
    </row>
    <row r="1327" spans="68:68" s="22" customFormat="1" x14ac:dyDescent="0.25">
      <c r="BP1327" s="26"/>
    </row>
    <row r="1328" spans="68:68" s="22" customFormat="1" x14ac:dyDescent="0.25">
      <c r="BP1328" s="26"/>
    </row>
    <row r="1329" spans="68:68" s="22" customFormat="1" x14ac:dyDescent="0.25">
      <c r="BP1329" s="26"/>
    </row>
    <row r="1330" spans="68:68" s="22" customFormat="1" x14ac:dyDescent="0.25">
      <c r="BP1330" s="26"/>
    </row>
    <row r="1331" spans="68:68" s="22" customFormat="1" x14ac:dyDescent="0.25">
      <c r="BP1331" s="26"/>
    </row>
    <row r="1332" spans="68:68" s="22" customFormat="1" x14ac:dyDescent="0.25">
      <c r="BP1332" s="26"/>
    </row>
    <row r="1333" spans="68:68" s="22" customFormat="1" x14ac:dyDescent="0.25">
      <c r="BP1333" s="26"/>
    </row>
    <row r="1334" spans="68:68" s="22" customFormat="1" x14ac:dyDescent="0.25">
      <c r="BP1334" s="26"/>
    </row>
    <row r="1335" spans="68:68" s="22" customFormat="1" x14ac:dyDescent="0.25">
      <c r="BP1335" s="26"/>
    </row>
    <row r="1336" spans="68:68" s="22" customFormat="1" x14ac:dyDescent="0.25">
      <c r="BP1336" s="26"/>
    </row>
    <row r="1337" spans="68:68" s="22" customFormat="1" x14ac:dyDescent="0.25">
      <c r="BP1337" s="26"/>
    </row>
    <row r="1338" spans="68:68" s="22" customFormat="1" x14ac:dyDescent="0.25">
      <c r="BP1338" s="26"/>
    </row>
    <row r="1339" spans="68:68" s="22" customFormat="1" x14ac:dyDescent="0.25">
      <c r="BP1339" s="26"/>
    </row>
    <row r="1340" spans="68:68" s="22" customFormat="1" x14ac:dyDescent="0.25">
      <c r="BP1340" s="26"/>
    </row>
    <row r="1341" spans="68:68" s="22" customFormat="1" x14ac:dyDescent="0.25">
      <c r="BP1341" s="26"/>
    </row>
    <row r="1342" spans="68:68" s="22" customFormat="1" x14ac:dyDescent="0.25">
      <c r="BP1342" s="26"/>
    </row>
    <row r="1343" spans="68:68" s="22" customFormat="1" x14ac:dyDescent="0.25">
      <c r="BP1343" s="26"/>
    </row>
    <row r="1344" spans="68:68" s="22" customFormat="1" x14ac:dyDescent="0.25">
      <c r="BP1344" s="26"/>
    </row>
    <row r="1345" spans="68:68" s="22" customFormat="1" x14ac:dyDescent="0.25">
      <c r="BP1345" s="26"/>
    </row>
    <row r="1346" spans="68:68" s="22" customFormat="1" x14ac:dyDescent="0.25">
      <c r="BP1346" s="26"/>
    </row>
    <row r="1347" spans="68:68" s="22" customFormat="1" x14ac:dyDescent="0.25">
      <c r="BP1347" s="26"/>
    </row>
    <row r="1348" spans="68:68" s="22" customFormat="1" x14ac:dyDescent="0.25">
      <c r="BP1348" s="26"/>
    </row>
    <row r="1349" spans="68:68" s="22" customFormat="1" x14ac:dyDescent="0.25">
      <c r="BP1349" s="26"/>
    </row>
    <row r="1350" spans="68:68" s="22" customFormat="1" x14ac:dyDescent="0.25">
      <c r="BP1350" s="26"/>
    </row>
    <row r="1351" spans="68:68" s="22" customFormat="1" x14ac:dyDescent="0.25">
      <c r="BP1351" s="26"/>
    </row>
    <row r="1352" spans="68:68" s="22" customFormat="1" x14ac:dyDescent="0.25">
      <c r="BP1352" s="26"/>
    </row>
    <row r="1353" spans="68:68" s="22" customFormat="1" x14ac:dyDescent="0.25">
      <c r="BP1353" s="26"/>
    </row>
    <row r="1354" spans="68:68" s="22" customFormat="1" x14ac:dyDescent="0.25">
      <c r="BP1354" s="26"/>
    </row>
    <row r="1355" spans="68:68" s="22" customFormat="1" x14ac:dyDescent="0.25">
      <c r="BP1355" s="26"/>
    </row>
    <row r="1356" spans="68:68" s="22" customFormat="1" x14ac:dyDescent="0.25">
      <c r="BP1356" s="26"/>
    </row>
    <row r="1357" spans="68:68" s="22" customFormat="1" x14ac:dyDescent="0.25">
      <c r="BP1357" s="26"/>
    </row>
    <row r="1358" spans="68:68" s="22" customFormat="1" x14ac:dyDescent="0.25">
      <c r="BP1358" s="26"/>
    </row>
    <row r="1359" spans="68:68" s="22" customFormat="1" x14ac:dyDescent="0.25">
      <c r="BP1359" s="26"/>
    </row>
    <row r="1360" spans="68:68" s="22" customFormat="1" x14ac:dyDescent="0.25">
      <c r="BP1360" s="26"/>
    </row>
    <row r="1361" spans="68:68" s="22" customFormat="1" x14ac:dyDescent="0.25">
      <c r="BP1361" s="26"/>
    </row>
    <row r="1362" spans="68:68" s="22" customFormat="1" x14ac:dyDescent="0.25">
      <c r="BP1362" s="26"/>
    </row>
    <row r="1363" spans="68:68" s="22" customFormat="1" x14ac:dyDescent="0.25">
      <c r="BP1363" s="26"/>
    </row>
    <row r="1364" spans="68:68" s="22" customFormat="1" x14ac:dyDescent="0.25">
      <c r="BP1364" s="26"/>
    </row>
    <row r="1365" spans="68:68" s="22" customFormat="1" x14ac:dyDescent="0.25">
      <c r="BP1365" s="26"/>
    </row>
    <row r="1366" spans="68:68" s="22" customFormat="1" x14ac:dyDescent="0.25">
      <c r="BP1366" s="26"/>
    </row>
    <row r="1367" spans="68:68" s="22" customFormat="1" x14ac:dyDescent="0.25">
      <c r="BP1367" s="26"/>
    </row>
    <row r="1368" spans="68:68" s="22" customFormat="1" x14ac:dyDescent="0.25">
      <c r="BP1368" s="26"/>
    </row>
    <row r="1369" spans="68:68" s="22" customFormat="1" x14ac:dyDescent="0.25">
      <c r="BP1369" s="26"/>
    </row>
    <row r="1370" spans="68:68" s="22" customFormat="1" x14ac:dyDescent="0.25">
      <c r="BP1370" s="26"/>
    </row>
    <row r="1371" spans="68:68" s="22" customFormat="1" x14ac:dyDescent="0.25">
      <c r="BP1371" s="26"/>
    </row>
    <row r="1372" spans="68:68" s="22" customFormat="1" x14ac:dyDescent="0.25">
      <c r="BP1372" s="26"/>
    </row>
    <row r="1373" spans="68:68" s="22" customFormat="1" x14ac:dyDescent="0.25">
      <c r="BP1373" s="26"/>
    </row>
    <row r="1374" spans="68:68" s="22" customFormat="1" x14ac:dyDescent="0.25">
      <c r="BP1374" s="26"/>
    </row>
    <row r="1375" spans="68:68" s="22" customFormat="1" x14ac:dyDescent="0.25">
      <c r="BP1375" s="26"/>
    </row>
    <row r="1376" spans="68:68" s="22" customFormat="1" x14ac:dyDescent="0.25">
      <c r="BP1376" s="26"/>
    </row>
    <row r="1377" spans="68:68" s="22" customFormat="1" x14ac:dyDescent="0.25">
      <c r="BP1377" s="26"/>
    </row>
    <row r="1378" spans="68:68" s="22" customFormat="1" x14ac:dyDescent="0.25">
      <c r="BP1378" s="26"/>
    </row>
    <row r="1379" spans="68:68" s="22" customFormat="1" x14ac:dyDescent="0.25">
      <c r="BP1379" s="26"/>
    </row>
    <row r="1380" spans="68:68" s="22" customFormat="1" x14ac:dyDescent="0.25">
      <c r="BP1380" s="26"/>
    </row>
    <row r="1381" spans="68:68" s="22" customFormat="1" x14ac:dyDescent="0.25">
      <c r="BP1381" s="26"/>
    </row>
    <row r="1382" spans="68:68" s="22" customFormat="1" x14ac:dyDescent="0.25">
      <c r="BP1382" s="26"/>
    </row>
    <row r="1383" spans="68:68" s="22" customFormat="1" x14ac:dyDescent="0.25">
      <c r="BP1383" s="26"/>
    </row>
    <row r="1384" spans="68:68" s="22" customFormat="1" x14ac:dyDescent="0.25">
      <c r="BP1384" s="26"/>
    </row>
    <row r="1385" spans="68:68" s="22" customFormat="1" x14ac:dyDescent="0.25">
      <c r="BP1385" s="26"/>
    </row>
    <row r="1386" spans="68:68" s="22" customFormat="1" x14ac:dyDescent="0.25">
      <c r="BP1386" s="26"/>
    </row>
    <row r="1387" spans="68:68" s="22" customFormat="1" x14ac:dyDescent="0.25">
      <c r="BP1387" s="26"/>
    </row>
    <row r="1388" spans="68:68" s="22" customFormat="1" x14ac:dyDescent="0.25">
      <c r="BP1388" s="26"/>
    </row>
    <row r="1389" spans="68:68" s="22" customFormat="1" x14ac:dyDescent="0.25">
      <c r="BP1389" s="26"/>
    </row>
    <row r="1390" spans="68:68" s="22" customFormat="1" x14ac:dyDescent="0.25">
      <c r="BP1390" s="26"/>
    </row>
    <row r="1391" spans="68:68" s="22" customFormat="1" x14ac:dyDescent="0.25">
      <c r="BP1391" s="26"/>
    </row>
    <row r="1392" spans="68:68" s="22" customFormat="1" x14ac:dyDescent="0.25">
      <c r="BP1392" s="26"/>
    </row>
    <row r="1393" spans="68:68" s="22" customFormat="1" x14ac:dyDescent="0.25">
      <c r="BP1393" s="26"/>
    </row>
    <row r="1394" spans="68:68" s="22" customFormat="1" x14ac:dyDescent="0.25">
      <c r="BP1394" s="26"/>
    </row>
    <row r="1395" spans="68:68" s="22" customFormat="1" x14ac:dyDescent="0.25">
      <c r="BP1395" s="26"/>
    </row>
    <row r="1396" spans="68:68" s="22" customFormat="1" x14ac:dyDescent="0.25">
      <c r="BP1396" s="26"/>
    </row>
    <row r="1397" spans="68:68" s="22" customFormat="1" x14ac:dyDescent="0.25">
      <c r="BP1397" s="26"/>
    </row>
    <row r="1398" spans="68:68" s="22" customFormat="1" x14ac:dyDescent="0.25">
      <c r="BP1398" s="26"/>
    </row>
    <row r="1399" spans="68:68" s="22" customFormat="1" x14ac:dyDescent="0.25">
      <c r="BP1399" s="26"/>
    </row>
    <row r="1400" spans="68:68" s="22" customFormat="1" x14ac:dyDescent="0.25">
      <c r="BP1400" s="26"/>
    </row>
    <row r="1401" spans="68:68" s="22" customFormat="1" x14ac:dyDescent="0.25">
      <c r="BP1401" s="26"/>
    </row>
    <row r="1402" spans="68:68" s="22" customFormat="1" x14ac:dyDescent="0.25">
      <c r="BP1402" s="26"/>
    </row>
    <row r="1403" spans="68:68" s="22" customFormat="1" x14ac:dyDescent="0.25">
      <c r="BP1403" s="26"/>
    </row>
    <row r="1404" spans="68:68" s="22" customFormat="1" x14ac:dyDescent="0.25">
      <c r="BP1404" s="26"/>
    </row>
    <row r="1405" spans="68:68" s="22" customFormat="1" x14ac:dyDescent="0.25">
      <c r="BP1405" s="26"/>
    </row>
    <row r="1406" spans="68:68" s="22" customFormat="1" x14ac:dyDescent="0.25">
      <c r="BP1406" s="26"/>
    </row>
    <row r="1407" spans="68:68" s="22" customFormat="1" x14ac:dyDescent="0.25">
      <c r="BP1407" s="26"/>
    </row>
    <row r="1408" spans="68:68" s="22" customFormat="1" x14ac:dyDescent="0.25">
      <c r="BP1408" s="26"/>
    </row>
    <row r="1409" spans="68:68" s="22" customFormat="1" x14ac:dyDescent="0.25">
      <c r="BP1409" s="26"/>
    </row>
    <row r="1410" spans="68:68" s="22" customFormat="1" x14ac:dyDescent="0.25">
      <c r="BP1410" s="26"/>
    </row>
    <row r="1411" spans="68:68" s="22" customFormat="1" x14ac:dyDescent="0.25">
      <c r="BP1411" s="26"/>
    </row>
    <row r="1412" spans="68:68" s="22" customFormat="1" x14ac:dyDescent="0.25">
      <c r="BP1412" s="26"/>
    </row>
    <row r="1413" spans="68:68" s="22" customFormat="1" x14ac:dyDescent="0.25">
      <c r="BP1413" s="26"/>
    </row>
    <row r="1414" spans="68:68" s="22" customFormat="1" x14ac:dyDescent="0.25">
      <c r="BP1414" s="26"/>
    </row>
    <row r="1415" spans="68:68" s="22" customFormat="1" x14ac:dyDescent="0.25">
      <c r="BP1415" s="26"/>
    </row>
    <row r="1416" spans="68:68" s="22" customFormat="1" x14ac:dyDescent="0.25">
      <c r="BP1416" s="26"/>
    </row>
    <row r="1417" spans="68:68" s="22" customFormat="1" x14ac:dyDescent="0.25">
      <c r="BP1417" s="26"/>
    </row>
    <row r="1418" spans="68:68" s="22" customFormat="1" x14ac:dyDescent="0.25">
      <c r="BP1418" s="26"/>
    </row>
    <row r="1419" spans="68:68" s="22" customFormat="1" x14ac:dyDescent="0.25">
      <c r="BP1419" s="26"/>
    </row>
    <row r="1420" spans="68:68" s="22" customFormat="1" x14ac:dyDescent="0.25">
      <c r="BP1420" s="26"/>
    </row>
    <row r="1421" spans="68:68" s="22" customFormat="1" x14ac:dyDescent="0.25">
      <c r="BP1421" s="26"/>
    </row>
    <row r="1422" spans="68:68" s="22" customFormat="1" x14ac:dyDescent="0.25">
      <c r="BP1422" s="26"/>
    </row>
    <row r="1423" spans="68:68" s="22" customFormat="1" x14ac:dyDescent="0.25">
      <c r="BP1423" s="26"/>
    </row>
    <row r="1424" spans="68:68" s="22" customFormat="1" x14ac:dyDescent="0.25">
      <c r="BP1424" s="26"/>
    </row>
    <row r="1425" spans="68:68" s="22" customFormat="1" x14ac:dyDescent="0.25">
      <c r="BP1425" s="26"/>
    </row>
    <row r="1426" spans="68:68" s="22" customFormat="1" x14ac:dyDescent="0.25">
      <c r="BP1426" s="26"/>
    </row>
    <row r="1427" spans="68:68" s="22" customFormat="1" x14ac:dyDescent="0.25">
      <c r="BP1427" s="26"/>
    </row>
    <row r="1428" spans="68:68" s="22" customFormat="1" x14ac:dyDescent="0.25">
      <c r="BP1428" s="26"/>
    </row>
    <row r="1429" spans="68:68" s="22" customFormat="1" x14ac:dyDescent="0.25">
      <c r="BP1429" s="26"/>
    </row>
    <row r="1430" spans="68:68" s="22" customFormat="1" x14ac:dyDescent="0.25">
      <c r="BP1430" s="26"/>
    </row>
    <row r="1431" spans="68:68" s="22" customFormat="1" x14ac:dyDescent="0.25">
      <c r="BP1431" s="26"/>
    </row>
    <row r="1432" spans="68:68" s="22" customFormat="1" x14ac:dyDescent="0.25">
      <c r="BP1432" s="26"/>
    </row>
    <row r="1433" spans="68:68" s="22" customFormat="1" x14ac:dyDescent="0.25">
      <c r="BP1433" s="26"/>
    </row>
    <row r="1434" spans="68:68" s="22" customFormat="1" x14ac:dyDescent="0.25">
      <c r="BP1434" s="26"/>
    </row>
    <row r="1435" spans="68:68" s="22" customFormat="1" x14ac:dyDescent="0.25">
      <c r="BP1435" s="26"/>
    </row>
    <row r="1436" spans="68:68" s="22" customFormat="1" x14ac:dyDescent="0.25">
      <c r="BP1436" s="26"/>
    </row>
    <row r="1437" spans="68:68" s="22" customFormat="1" x14ac:dyDescent="0.25">
      <c r="BP1437" s="26"/>
    </row>
    <row r="1438" spans="68:68" s="22" customFormat="1" x14ac:dyDescent="0.25">
      <c r="BP1438" s="26"/>
    </row>
    <row r="1439" spans="68:68" s="22" customFormat="1" x14ac:dyDescent="0.25">
      <c r="BP1439" s="26"/>
    </row>
    <row r="1440" spans="68:68" s="22" customFormat="1" x14ac:dyDescent="0.25">
      <c r="BP1440" s="26"/>
    </row>
    <row r="1441" spans="68:68" s="22" customFormat="1" x14ac:dyDescent="0.25">
      <c r="BP1441" s="26"/>
    </row>
    <row r="1442" spans="68:68" s="22" customFormat="1" x14ac:dyDescent="0.25">
      <c r="BP1442" s="26"/>
    </row>
    <row r="1443" spans="68:68" s="22" customFormat="1" x14ac:dyDescent="0.25">
      <c r="BP1443" s="26"/>
    </row>
    <row r="1444" spans="68:68" s="22" customFormat="1" x14ac:dyDescent="0.25">
      <c r="BP1444" s="26"/>
    </row>
    <row r="1445" spans="68:68" s="22" customFormat="1" x14ac:dyDescent="0.25">
      <c r="BP1445" s="26"/>
    </row>
    <row r="1446" spans="68:68" s="22" customFormat="1" x14ac:dyDescent="0.25">
      <c r="BP1446" s="26"/>
    </row>
    <row r="1447" spans="68:68" s="22" customFormat="1" x14ac:dyDescent="0.25">
      <c r="BP1447" s="26"/>
    </row>
    <row r="1448" spans="68:68" s="22" customFormat="1" x14ac:dyDescent="0.25">
      <c r="BP1448" s="26"/>
    </row>
    <row r="1449" spans="68:68" s="22" customFormat="1" x14ac:dyDescent="0.25">
      <c r="BP1449" s="26"/>
    </row>
    <row r="1450" spans="68:68" s="22" customFormat="1" x14ac:dyDescent="0.25">
      <c r="BP1450" s="26"/>
    </row>
    <row r="1451" spans="68:68" s="22" customFormat="1" x14ac:dyDescent="0.25">
      <c r="BP1451" s="26"/>
    </row>
    <row r="1452" spans="68:68" s="22" customFormat="1" x14ac:dyDescent="0.25">
      <c r="BP1452" s="26"/>
    </row>
    <row r="1453" spans="68:68" s="22" customFormat="1" x14ac:dyDescent="0.25">
      <c r="BP1453" s="26"/>
    </row>
    <row r="1454" spans="68:68" s="22" customFormat="1" x14ac:dyDescent="0.25">
      <c r="BP1454" s="26"/>
    </row>
    <row r="1455" spans="68:68" s="22" customFormat="1" x14ac:dyDescent="0.25">
      <c r="BP1455" s="26"/>
    </row>
    <row r="1456" spans="68:68" s="22" customFormat="1" x14ac:dyDescent="0.25">
      <c r="BP1456" s="26"/>
    </row>
    <row r="1457" spans="68:68" s="22" customFormat="1" x14ac:dyDescent="0.25">
      <c r="BP1457" s="26"/>
    </row>
    <row r="1458" spans="68:68" s="22" customFormat="1" x14ac:dyDescent="0.25">
      <c r="BP1458" s="26"/>
    </row>
    <row r="1459" spans="68:68" s="22" customFormat="1" x14ac:dyDescent="0.25">
      <c r="BP1459" s="26"/>
    </row>
    <row r="1460" spans="68:68" s="22" customFormat="1" x14ac:dyDescent="0.25">
      <c r="BP1460" s="26"/>
    </row>
    <row r="1461" spans="68:68" s="22" customFormat="1" x14ac:dyDescent="0.25">
      <c r="BP1461" s="26"/>
    </row>
    <row r="1462" spans="68:68" s="22" customFormat="1" x14ac:dyDescent="0.25">
      <c r="BP1462" s="26"/>
    </row>
    <row r="1463" spans="68:68" s="22" customFormat="1" x14ac:dyDescent="0.25">
      <c r="BP1463" s="26"/>
    </row>
    <row r="1464" spans="68:68" s="22" customFormat="1" x14ac:dyDescent="0.25">
      <c r="BP1464" s="26"/>
    </row>
    <row r="1465" spans="68:68" s="22" customFormat="1" x14ac:dyDescent="0.25">
      <c r="BP1465" s="26"/>
    </row>
    <row r="1466" spans="68:68" s="22" customFormat="1" x14ac:dyDescent="0.25">
      <c r="BP1466" s="26"/>
    </row>
    <row r="1467" spans="68:68" s="22" customFormat="1" x14ac:dyDescent="0.25">
      <c r="BP1467" s="26"/>
    </row>
    <row r="1468" spans="68:68" s="22" customFormat="1" x14ac:dyDescent="0.25">
      <c r="BP1468" s="26"/>
    </row>
    <row r="1469" spans="68:68" s="22" customFormat="1" x14ac:dyDescent="0.25">
      <c r="BP1469" s="26"/>
    </row>
    <row r="1470" spans="68:68" s="22" customFormat="1" x14ac:dyDescent="0.25">
      <c r="BP1470" s="26"/>
    </row>
    <row r="1471" spans="68:68" s="22" customFormat="1" x14ac:dyDescent="0.25">
      <c r="BP1471" s="26"/>
    </row>
    <row r="1472" spans="68:68" s="22" customFormat="1" x14ac:dyDescent="0.25">
      <c r="BP1472" s="26"/>
    </row>
    <row r="1473" spans="68:68" s="22" customFormat="1" x14ac:dyDescent="0.25">
      <c r="BP1473" s="26"/>
    </row>
    <row r="1474" spans="68:68" s="22" customFormat="1" x14ac:dyDescent="0.25">
      <c r="BP1474" s="26"/>
    </row>
    <row r="1475" spans="68:68" s="22" customFormat="1" x14ac:dyDescent="0.25">
      <c r="BP1475" s="26"/>
    </row>
    <row r="1476" spans="68:68" s="22" customFormat="1" x14ac:dyDescent="0.25">
      <c r="BP1476" s="26"/>
    </row>
    <row r="1477" spans="68:68" s="22" customFormat="1" x14ac:dyDescent="0.25">
      <c r="BP1477" s="26"/>
    </row>
    <row r="1478" spans="68:68" s="22" customFormat="1" x14ac:dyDescent="0.25">
      <c r="BP1478" s="26"/>
    </row>
    <row r="1479" spans="68:68" s="22" customFormat="1" x14ac:dyDescent="0.25">
      <c r="BP1479" s="26"/>
    </row>
    <row r="1480" spans="68:68" s="22" customFormat="1" x14ac:dyDescent="0.25">
      <c r="BP1480" s="26"/>
    </row>
    <row r="1481" spans="68:68" s="22" customFormat="1" x14ac:dyDescent="0.25">
      <c r="BP1481" s="26"/>
    </row>
    <row r="1482" spans="68:68" s="22" customFormat="1" x14ac:dyDescent="0.25">
      <c r="BP1482" s="26"/>
    </row>
    <row r="1483" spans="68:68" s="22" customFormat="1" x14ac:dyDescent="0.25">
      <c r="BP1483" s="26"/>
    </row>
    <row r="1484" spans="68:68" s="22" customFormat="1" x14ac:dyDescent="0.25">
      <c r="BP1484" s="26"/>
    </row>
    <row r="1485" spans="68:68" s="22" customFormat="1" x14ac:dyDescent="0.25">
      <c r="BP1485" s="26"/>
    </row>
    <row r="1486" spans="68:68" s="22" customFormat="1" x14ac:dyDescent="0.25">
      <c r="BP1486" s="26"/>
    </row>
    <row r="1487" spans="68:68" s="22" customFormat="1" x14ac:dyDescent="0.25">
      <c r="BP1487" s="26"/>
    </row>
    <row r="1488" spans="68:68" s="22" customFormat="1" x14ac:dyDescent="0.25">
      <c r="BP1488" s="26"/>
    </row>
    <row r="1489" spans="68:68" s="22" customFormat="1" x14ac:dyDescent="0.25">
      <c r="BP1489" s="26"/>
    </row>
    <row r="1490" spans="68:68" s="22" customFormat="1" x14ac:dyDescent="0.25">
      <c r="BP1490" s="26"/>
    </row>
    <row r="1491" spans="68:68" s="22" customFormat="1" x14ac:dyDescent="0.25">
      <c r="BP1491" s="26"/>
    </row>
    <row r="1492" spans="68:68" s="22" customFormat="1" x14ac:dyDescent="0.25">
      <c r="BP1492" s="26"/>
    </row>
    <row r="1493" spans="68:68" s="22" customFormat="1" x14ac:dyDescent="0.25">
      <c r="BP1493" s="26"/>
    </row>
    <row r="1494" spans="68:68" s="22" customFormat="1" x14ac:dyDescent="0.25">
      <c r="BP1494" s="26"/>
    </row>
    <row r="1495" spans="68:68" s="22" customFormat="1" x14ac:dyDescent="0.25">
      <c r="BP1495" s="26"/>
    </row>
    <row r="1496" spans="68:68" s="22" customFormat="1" x14ac:dyDescent="0.25">
      <c r="BP1496" s="26"/>
    </row>
    <row r="1497" spans="68:68" s="22" customFormat="1" x14ac:dyDescent="0.25">
      <c r="BP1497" s="26"/>
    </row>
    <row r="1498" spans="68:68" s="22" customFormat="1" x14ac:dyDescent="0.25">
      <c r="BP1498" s="26"/>
    </row>
    <row r="1499" spans="68:68" s="22" customFormat="1" x14ac:dyDescent="0.25">
      <c r="BP1499" s="26"/>
    </row>
    <row r="1500" spans="68:68" s="22" customFormat="1" x14ac:dyDescent="0.25">
      <c r="BP1500" s="26"/>
    </row>
    <row r="1501" spans="68:68" s="22" customFormat="1" x14ac:dyDescent="0.25">
      <c r="BP1501" s="26"/>
    </row>
    <row r="1502" spans="68:68" s="22" customFormat="1" x14ac:dyDescent="0.25">
      <c r="BP1502" s="26"/>
    </row>
    <row r="1503" spans="68:68" s="22" customFormat="1" x14ac:dyDescent="0.25">
      <c r="BP1503" s="26"/>
    </row>
    <row r="1504" spans="68:68" s="22" customFormat="1" x14ac:dyDescent="0.25">
      <c r="BP1504" s="26"/>
    </row>
    <row r="1505" spans="68:68" s="22" customFormat="1" x14ac:dyDescent="0.25">
      <c r="BP1505" s="26"/>
    </row>
    <row r="1506" spans="68:68" s="22" customFormat="1" x14ac:dyDescent="0.25">
      <c r="BP1506" s="26"/>
    </row>
    <row r="1507" spans="68:68" s="22" customFormat="1" x14ac:dyDescent="0.25">
      <c r="BP1507" s="26"/>
    </row>
    <row r="1508" spans="68:68" s="22" customFormat="1" x14ac:dyDescent="0.25">
      <c r="BP1508" s="26"/>
    </row>
    <row r="1509" spans="68:68" s="22" customFormat="1" x14ac:dyDescent="0.25">
      <c r="BP1509" s="26"/>
    </row>
    <row r="1510" spans="68:68" s="22" customFormat="1" x14ac:dyDescent="0.25">
      <c r="BP1510" s="26"/>
    </row>
    <row r="1511" spans="68:68" s="22" customFormat="1" x14ac:dyDescent="0.25">
      <c r="BP1511" s="26"/>
    </row>
    <row r="1512" spans="68:68" s="22" customFormat="1" x14ac:dyDescent="0.25">
      <c r="BP1512" s="26"/>
    </row>
    <row r="1513" spans="68:68" s="22" customFormat="1" x14ac:dyDescent="0.25">
      <c r="BP1513" s="26"/>
    </row>
    <row r="1514" spans="68:68" s="22" customFormat="1" x14ac:dyDescent="0.25">
      <c r="BP1514" s="26"/>
    </row>
    <row r="1515" spans="68:68" s="22" customFormat="1" x14ac:dyDescent="0.25">
      <c r="BP1515" s="26"/>
    </row>
    <row r="1516" spans="68:68" s="22" customFormat="1" x14ac:dyDescent="0.25">
      <c r="BP1516" s="26"/>
    </row>
    <row r="1517" spans="68:68" s="22" customFormat="1" x14ac:dyDescent="0.25">
      <c r="BP1517" s="26"/>
    </row>
    <row r="1518" spans="68:68" s="22" customFormat="1" x14ac:dyDescent="0.25">
      <c r="BP1518" s="26"/>
    </row>
    <row r="1519" spans="68:68" s="22" customFormat="1" x14ac:dyDescent="0.25">
      <c r="BP1519" s="26"/>
    </row>
    <row r="1520" spans="68:68" s="22" customFormat="1" x14ac:dyDescent="0.25">
      <c r="BP1520" s="26"/>
    </row>
    <row r="1521" spans="68:68" s="22" customFormat="1" x14ac:dyDescent="0.25">
      <c r="BP1521" s="26"/>
    </row>
    <row r="1522" spans="68:68" s="22" customFormat="1" x14ac:dyDescent="0.25">
      <c r="BP1522" s="26"/>
    </row>
    <row r="1523" spans="68:68" s="22" customFormat="1" x14ac:dyDescent="0.25">
      <c r="BP1523" s="26"/>
    </row>
    <row r="1524" spans="68:68" s="22" customFormat="1" x14ac:dyDescent="0.25">
      <c r="BP1524" s="26"/>
    </row>
    <row r="1525" spans="68:68" s="22" customFormat="1" x14ac:dyDescent="0.25">
      <c r="BP1525" s="26"/>
    </row>
    <row r="1526" spans="68:68" s="22" customFormat="1" x14ac:dyDescent="0.25">
      <c r="BP1526" s="26"/>
    </row>
    <row r="1527" spans="68:68" s="22" customFormat="1" x14ac:dyDescent="0.25">
      <c r="BP1527" s="26"/>
    </row>
    <row r="1528" spans="68:68" s="22" customFormat="1" x14ac:dyDescent="0.25">
      <c r="BP1528" s="26"/>
    </row>
    <row r="1529" spans="68:68" s="22" customFormat="1" x14ac:dyDescent="0.25">
      <c r="BP1529" s="26"/>
    </row>
    <row r="1530" spans="68:68" s="22" customFormat="1" x14ac:dyDescent="0.25">
      <c r="BP1530" s="26"/>
    </row>
    <row r="1531" spans="68:68" s="22" customFormat="1" x14ac:dyDescent="0.25">
      <c r="BP1531" s="26"/>
    </row>
    <row r="1532" spans="68:68" s="22" customFormat="1" x14ac:dyDescent="0.25">
      <c r="BP1532" s="26"/>
    </row>
    <row r="1533" spans="68:68" s="22" customFormat="1" x14ac:dyDescent="0.25">
      <c r="BP1533" s="26"/>
    </row>
    <row r="1534" spans="68:68" s="22" customFormat="1" x14ac:dyDescent="0.25">
      <c r="BP1534" s="26"/>
    </row>
    <row r="1535" spans="68:68" s="22" customFormat="1" x14ac:dyDescent="0.25">
      <c r="BP1535" s="26"/>
    </row>
    <row r="1536" spans="68:68" s="22" customFormat="1" x14ac:dyDescent="0.25">
      <c r="BP1536" s="26"/>
    </row>
    <row r="1537" spans="68:68" s="22" customFormat="1" x14ac:dyDescent="0.25">
      <c r="BP1537" s="26"/>
    </row>
    <row r="1538" spans="68:68" s="22" customFormat="1" x14ac:dyDescent="0.25">
      <c r="BP1538" s="26"/>
    </row>
    <row r="1539" spans="68:68" s="22" customFormat="1" x14ac:dyDescent="0.25">
      <c r="BP1539" s="26"/>
    </row>
    <row r="1540" spans="68:68" s="22" customFormat="1" x14ac:dyDescent="0.25">
      <c r="BP1540" s="26"/>
    </row>
    <row r="1541" spans="68:68" s="22" customFormat="1" x14ac:dyDescent="0.25">
      <c r="BP1541" s="26"/>
    </row>
    <row r="1542" spans="68:68" s="22" customFormat="1" x14ac:dyDescent="0.25">
      <c r="BP1542" s="26"/>
    </row>
    <row r="1543" spans="68:68" s="22" customFormat="1" x14ac:dyDescent="0.25">
      <c r="BP1543" s="26"/>
    </row>
    <row r="1544" spans="68:68" s="22" customFormat="1" x14ac:dyDescent="0.25">
      <c r="BP1544" s="26"/>
    </row>
    <row r="1545" spans="68:68" s="22" customFormat="1" x14ac:dyDescent="0.25">
      <c r="BP1545" s="26"/>
    </row>
    <row r="1546" spans="68:68" s="22" customFormat="1" x14ac:dyDescent="0.25">
      <c r="BP1546" s="26"/>
    </row>
    <row r="1547" spans="68:68" s="22" customFormat="1" x14ac:dyDescent="0.25">
      <c r="BP1547" s="26"/>
    </row>
    <row r="1548" spans="68:68" s="22" customFormat="1" x14ac:dyDescent="0.25">
      <c r="BP1548" s="26"/>
    </row>
    <row r="1549" spans="68:68" s="22" customFormat="1" x14ac:dyDescent="0.25">
      <c r="BP1549" s="26"/>
    </row>
    <row r="1550" spans="68:68" s="22" customFormat="1" x14ac:dyDescent="0.25">
      <c r="BP1550" s="26"/>
    </row>
    <row r="1551" spans="68:68" s="22" customFormat="1" x14ac:dyDescent="0.25">
      <c r="BP1551" s="26"/>
    </row>
    <row r="1552" spans="68:68" s="22" customFormat="1" x14ac:dyDescent="0.25">
      <c r="BP1552" s="26"/>
    </row>
    <row r="1553" spans="68:68" s="22" customFormat="1" x14ac:dyDescent="0.25">
      <c r="BP1553" s="26"/>
    </row>
    <row r="1554" spans="68:68" s="22" customFormat="1" x14ac:dyDescent="0.25">
      <c r="BP1554" s="26"/>
    </row>
    <row r="1555" spans="68:68" s="22" customFormat="1" x14ac:dyDescent="0.25">
      <c r="BP1555" s="26"/>
    </row>
    <row r="1556" spans="68:68" s="22" customFormat="1" x14ac:dyDescent="0.25">
      <c r="BP1556" s="26"/>
    </row>
    <row r="1557" spans="68:68" s="22" customFormat="1" x14ac:dyDescent="0.25">
      <c r="BP1557" s="26"/>
    </row>
    <row r="1558" spans="68:68" s="22" customFormat="1" x14ac:dyDescent="0.25">
      <c r="BP1558" s="26"/>
    </row>
    <row r="1559" spans="68:68" s="22" customFormat="1" x14ac:dyDescent="0.25">
      <c r="BP1559" s="26"/>
    </row>
    <row r="1560" spans="68:68" s="22" customFormat="1" x14ac:dyDescent="0.25">
      <c r="BP1560" s="26"/>
    </row>
    <row r="1561" spans="68:68" s="22" customFormat="1" x14ac:dyDescent="0.25">
      <c r="BP1561" s="26"/>
    </row>
    <row r="1562" spans="68:68" s="22" customFormat="1" x14ac:dyDescent="0.25">
      <c r="BP1562" s="26"/>
    </row>
    <row r="1563" spans="68:68" s="22" customFormat="1" x14ac:dyDescent="0.25">
      <c r="BP1563" s="26"/>
    </row>
    <row r="1564" spans="68:68" s="22" customFormat="1" x14ac:dyDescent="0.25">
      <c r="BP1564" s="26"/>
    </row>
    <row r="1565" spans="68:68" s="22" customFormat="1" x14ac:dyDescent="0.25">
      <c r="BP1565" s="26"/>
    </row>
    <row r="1566" spans="68:68" s="22" customFormat="1" x14ac:dyDescent="0.25">
      <c r="BP1566" s="26"/>
    </row>
    <row r="1567" spans="68:68" s="22" customFormat="1" x14ac:dyDescent="0.25">
      <c r="BP1567" s="26"/>
    </row>
    <row r="1568" spans="68:68" s="22" customFormat="1" x14ac:dyDescent="0.25">
      <c r="BP1568" s="26"/>
    </row>
    <row r="1569" spans="68:68" s="22" customFormat="1" x14ac:dyDescent="0.25">
      <c r="BP1569" s="26"/>
    </row>
    <row r="1570" spans="68:68" s="22" customFormat="1" x14ac:dyDescent="0.25">
      <c r="BP1570" s="26"/>
    </row>
    <row r="1571" spans="68:68" s="22" customFormat="1" x14ac:dyDescent="0.25">
      <c r="BP1571" s="26"/>
    </row>
    <row r="1572" spans="68:68" s="22" customFormat="1" x14ac:dyDescent="0.25">
      <c r="BP1572" s="26"/>
    </row>
    <row r="1573" spans="68:68" s="22" customFormat="1" x14ac:dyDescent="0.25">
      <c r="BP1573" s="26"/>
    </row>
    <row r="1574" spans="68:68" s="22" customFormat="1" x14ac:dyDescent="0.25">
      <c r="BP1574" s="26"/>
    </row>
    <row r="1575" spans="68:68" s="22" customFormat="1" x14ac:dyDescent="0.25">
      <c r="BP1575" s="26"/>
    </row>
    <row r="1576" spans="68:68" s="22" customFormat="1" x14ac:dyDescent="0.25">
      <c r="BP1576" s="26"/>
    </row>
    <row r="1577" spans="68:68" s="22" customFormat="1" x14ac:dyDescent="0.25">
      <c r="BP1577" s="26"/>
    </row>
    <row r="1578" spans="68:68" s="22" customFormat="1" x14ac:dyDescent="0.25">
      <c r="BP1578" s="26"/>
    </row>
    <row r="1579" spans="68:68" s="22" customFormat="1" x14ac:dyDescent="0.25">
      <c r="BP1579" s="26"/>
    </row>
    <row r="1580" spans="68:68" s="22" customFormat="1" x14ac:dyDescent="0.25">
      <c r="BP1580" s="26"/>
    </row>
    <row r="1581" spans="68:68" s="22" customFormat="1" x14ac:dyDescent="0.25">
      <c r="BP1581" s="26"/>
    </row>
    <row r="1582" spans="68:68" s="22" customFormat="1" x14ac:dyDescent="0.25">
      <c r="BP1582" s="26"/>
    </row>
    <row r="1583" spans="68:68" s="22" customFormat="1" x14ac:dyDescent="0.25">
      <c r="BP1583" s="26"/>
    </row>
    <row r="1584" spans="68:68" s="22" customFormat="1" x14ac:dyDescent="0.25">
      <c r="BP1584" s="26"/>
    </row>
    <row r="1585" spans="68:68" s="22" customFormat="1" x14ac:dyDescent="0.25">
      <c r="BP1585" s="26"/>
    </row>
    <row r="1586" spans="68:68" s="22" customFormat="1" x14ac:dyDescent="0.25">
      <c r="BP1586" s="26"/>
    </row>
    <row r="1587" spans="68:68" s="22" customFormat="1" x14ac:dyDescent="0.25">
      <c r="BP1587" s="26"/>
    </row>
    <row r="1588" spans="68:68" s="22" customFormat="1" x14ac:dyDescent="0.25">
      <c r="BP1588" s="26"/>
    </row>
    <row r="1589" spans="68:68" s="22" customFormat="1" x14ac:dyDescent="0.25">
      <c r="BP1589" s="26"/>
    </row>
    <row r="1590" spans="68:68" s="22" customFormat="1" x14ac:dyDescent="0.25">
      <c r="BP1590" s="26"/>
    </row>
    <row r="1591" spans="68:68" s="22" customFormat="1" x14ac:dyDescent="0.25">
      <c r="BP1591" s="26"/>
    </row>
    <row r="1592" spans="68:68" s="22" customFormat="1" x14ac:dyDescent="0.25">
      <c r="BP1592" s="26"/>
    </row>
    <row r="1593" spans="68:68" s="22" customFormat="1" x14ac:dyDescent="0.25">
      <c r="BP1593" s="26"/>
    </row>
    <row r="1594" spans="68:68" s="22" customFormat="1" x14ac:dyDescent="0.25">
      <c r="BP1594" s="26"/>
    </row>
    <row r="1595" spans="68:68" s="22" customFormat="1" x14ac:dyDescent="0.25">
      <c r="BP1595" s="26"/>
    </row>
    <row r="1596" spans="68:68" s="22" customFormat="1" x14ac:dyDescent="0.25">
      <c r="BP1596" s="26"/>
    </row>
    <row r="1597" spans="68:68" s="22" customFormat="1" x14ac:dyDescent="0.25">
      <c r="BP1597" s="26"/>
    </row>
    <row r="1598" spans="68:68" s="22" customFormat="1" x14ac:dyDescent="0.25">
      <c r="BP1598" s="26"/>
    </row>
    <row r="1599" spans="68:68" s="22" customFormat="1" x14ac:dyDescent="0.25">
      <c r="BP1599" s="26"/>
    </row>
    <row r="1600" spans="68:68" s="22" customFormat="1" x14ac:dyDescent="0.25">
      <c r="BP1600" s="26"/>
    </row>
    <row r="1601" spans="68:68" s="22" customFormat="1" x14ac:dyDescent="0.25">
      <c r="BP1601" s="26"/>
    </row>
    <row r="1602" spans="68:68" s="22" customFormat="1" x14ac:dyDescent="0.25">
      <c r="BP1602" s="26"/>
    </row>
    <row r="1603" spans="68:68" s="22" customFormat="1" x14ac:dyDescent="0.25">
      <c r="BP1603" s="26"/>
    </row>
    <row r="1604" spans="68:68" s="22" customFormat="1" x14ac:dyDescent="0.25">
      <c r="BP1604" s="26"/>
    </row>
    <row r="1605" spans="68:68" s="22" customFormat="1" x14ac:dyDescent="0.25">
      <c r="BP1605" s="26"/>
    </row>
    <row r="1606" spans="68:68" s="22" customFormat="1" x14ac:dyDescent="0.25">
      <c r="BP1606" s="26"/>
    </row>
    <row r="1607" spans="68:68" s="22" customFormat="1" x14ac:dyDescent="0.25">
      <c r="BP1607" s="26"/>
    </row>
    <row r="1608" spans="68:68" s="22" customFormat="1" x14ac:dyDescent="0.25">
      <c r="BP1608" s="26"/>
    </row>
    <row r="1609" spans="68:68" s="22" customFormat="1" x14ac:dyDescent="0.25">
      <c r="BP1609" s="26"/>
    </row>
    <row r="1610" spans="68:68" s="22" customFormat="1" x14ac:dyDescent="0.25">
      <c r="BP1610" s="26"/>
    </row>
    <row r="1611" spans="68:68" s="22" customFormat="1" x14ac:dyDescent="0.25">
      <c r="BP1611" s="26"/>
    </row>
    <row r="1612" spans="68:68" s="22" customFormat="1" x14ac:dyDescent="0.25">
      <c r="BP1612" s="26"/>
    </row>
    <row r="1613" spans="68:68" s="22" customFormat="1" x14ac:dyDescent="0.25">
      <c r="BP1613" s="26"/>
    </row>
    <row r="1614" spans="68:68" s="22" customFormat="1" x14ac:dyDescent="0.25">
      <c r="BP1614" s="26"/>
    </row>
    <row r="1615" spans="68:68" s="22" customFormat="1" x14ac:dyDescent="0.25">
      <c r="BP1615" s="26"/>
    </row>
    <row r="1616" spans="68:68" s="22" customFormat="1" x14ac:dyDescent="0.25">
      <c r="BP1616" s="26"/>
    </row>
    <row r="1617" spans="68:68" s="22" customFormat="1" x14ac:dyDescent="0.25">
      <c r="BP1617" s="26"/>
    </row>
    <row r="1618" spans="68:68" s="22" customFormat="1" x14ac:dyDescent="0.25">
      <c r="BP1618" s="26"/>
    </row>
    <row r="1619" spans="68:68" s="22" customFormat="1" x14ac:dyDescent="0.25">
      <c r="BP1619" s="26"/>
    </row>
    <row r="1620" spans="68:68" s="22" customFormat="1" x14ac:dyDescent="0.25">
      <c r="BP1620" s="26"/>
    </row>
    <row r="1621" spans="68:68" s="22" customFormat="1" x14ac:dyDescent="0.25">
      <c r="BP1621" s="26"/>
    </row>
    <row r="1622" spans="68:68" s="22" customFormat="1" x14ac:dyDescent="0.25">
      <c r="BP1622" s="26"/>
    </row>
    <row r="1623" spans="68:68" s="22" customFormat="1" x14ac:dyDescent="0.25">
      <c r="BP1623" s="26"/>
    </row>
    <row r="1624" spans="68:68" s="22" customFormat="1" x14ac:dyDescent="0.25">
      <c r="BP1624" s="26"/>
    </row>
    <row r="1625" spans="68:68" s="22" customFormat="1" x14ac:dyDescent="0.25">
      <c r="BP1625" s="26"/>
    </row>
    <row r="1626" spans="68:68" s="22" customFormat="1" x14ac:dyDescent="0.25">
      <c r="BP1626" s="26"/>
    </row>
    <row r="1627" spans="68:68" s="22" customFormat="1" x14ac:dyDescent="0.25">
      <c r="BP1627" s="26"/>
    </row>
    <row r="1628" spans="68:68" s="22" customFormat="1" x14ac:dyDescent="0.25">
      <c r="BP1628" s="26"/>
    </row>
    <row r="1629" spans="68:68" s="22" customFormat="1" x14ac:dyDescent="0.25">
      <c r="BP1629" s="26"/>
    </row>
    <row r="1630" spans="68:68" s="22" customFormat="1" x14ac:dyDescent="0.25">
      <c r="BP1630" s="26"/>
    </row>
    <row r="1631" spans="68:68" s="22" customFormat="1" x14ac:dyDescent="0.25">
      <c r="BP1631" s="26"/>
    </row>
    <row r="1632" spans="68:68" s="22" customFormat="1" x14ac:dyDescent="0.25">
      <c r="BP1632" s="26"/>
    </row>
    <row r="1633" spans="68:68" s="22" customFormat="1" x14ac:dyDescent="0.25">
      <c r="BP1633" s="26"/>
    </row>
    <row r="1634" spans="68:68" s="22" customFormat="1" x14ac:dyDescent="0.25">
      <c r="BP1634" s="26"/>
    </row>
    <row r="1635" spans="68:68" s="22" customFormat="1" x14ac:dyDescent="0.25">
      <c r="BP1635" s="26"/>
    </row>
    <row r="1636" spans="68:68" s="22" customFormat="1" x14ac:dyDescent="0.25">
      <c r="BP1636" s="26"/>
    </row>
    <row r="1637" spans="68:68" s="22" customFormat="1" x14ac:dyDescent="0.25">
      <c r="BP1637" s="26"/>
    </row>
    <row r="1638" spans="68:68" s="22" customFormat="1" x14ac:dyDescent="0.25">
      <c r="BP1638" s="26"/>
    </row>
    <row r="1639" spans="68:68" s="22" customFormat="1" x14ac:dyDescent="0.25">
      <c r="BP1639" s="26"/>
    </row>
    <row r="1640" spans="68:68" s="22" customFormat="1" x14ac:dyDescent="0.25">
      <c r="BP1640" s="26"/>
    </row>
    <row r="1641" spans="68:68" s="22" customFormat="1" x14ac:dyDescent="0.25">
      <c r="BP1641" s="26"/>
    </row>
    <row r="1642" spans="68:68" s="22" customFormat="1" x14ac:dyDescent="0.25">
      <c r="BP1642" s="26"/>
    </row>
    <row r="1643" spans="68:68" s="22" customFormat="1" x14ac:dyDescent="0.25">
      <c r="BP1643" s="26"/>
    </row>
    <row r="1644" spans="68:68" s="22" customFormat="1" x14ac:dyDescent="0.25">
      <c r="BP1644" s="26"/>
    </row>
    <row r="1645" spans="68:68" s="22" customFormat="1" x14ac:dyDescent="0.25">
      <c r="BP1645" s="26"/>
    </row>
    <row r="1646" spans="68:68" s="22" customFormat="1" x14ac:dyDescent="0.25">
      <c r="BP1646" s="26"/>
    </row>
    <row r="1647" spans="68:68" s="22" customFormat="1" x14ac:dyDescent="0.25">
      <c r="BP1647" s="26"/>
    </row>
    <row r="1648" spans="68:68" s="22" customFormat="1" x14ac:dyDescent="0.25">
      <c r="BP1648" s="26"/>
    </row>
    <row r="1649" spans="68:68" s="22" customFormat="1" x14ac:dyDescent="0.25">
      <c r="BP1649" s="26"/>
    </row>
    <row r="1650" spans="68:68" s="22" customFormat="1" x14ac:dyDescent="0.25">
      <c r="BP1650" s="26"/>
    </row>
    <row r="1651" spans="68:68" s="22" customFormat="1" x14ac:dyDescent="0.25">
      <c r="BP1651" s="26"/>
    </row>
    <row r="1652" spans="68:68" s="22" customFormat="1" x14ac:dyDescent="0.25">
      <c r="BP1652" s="26"/>
    </row>
    <row r="1653" spans="68:68" s="22" customFormat="1" x14ac:dyDescent="0.25">
      <c r="BP1653" s="26"/>
    </row>
    <row r="1654" spans="68:68" s="22" customFormat="1" x14ac:dyDescent="0.25">
      <c r="BP1654" s="26"/>
    </row>
    <row r="1655" spans="68:68" s="22" customFormat="1" x14ac:dyDescent="0.25">
      <c r="BP1655" s="26"/>
    </row>
    <row r="1656" spans="68:68" s="22" customFormat="1" x14ac:dyDescent="0.25">
      <c r="BP1656" s="26"/>
    </row>
    <row r="1657" spans="68:68" s="22" customFormat="1" x14ac:dyDescent="0.25">
      <c r="BP1657" s="26"/>
    </row>
    <row r="1658" spans="68:68" s="22" customFormat="1" x14ac:dyDescent="0.25">
      <c r="BP1658" s="26"/>
    </row>
    <row r="1659" spans="68:68" s="22" customFormat="1" x14ac:dyDescent="0.25">
      <c r="BP1659" s="26"/>
    </row>
    <row r="1660" spans="68:68" s="22" customFormat="1" x14ac:dyDescent="0.25">
      <c r="BP1660" s="26"/>
    </row>
    <row r="1661" spans="68:68" s="22" customFormat="1" x14ac:dyDescent="0.25">
      <c r="BP1661" s="26"/>
    </row>
    <row r="1662" spans="68:68" s="22" customFormat="1" x14ac:dyDescent="0.25">
      <c r="BP1662" s="26"/>
    </row>
    <row r="1663" spans="68:68" s="22" customFormat="1" x14ac:dyDescent="0.25">
      <c r="BP1663" s="26"/>
    </row>
    <row r="1664" spans="68:68" s="22" customFormat="1" x14ac:dyDescent="0.25">
      <c r="BP1664" s="26"/>
    </row>
    <row r="1665" spans="68:68" s="22" customFormat="1" x14ac:dyDescent="0.25">
      <c r="BP1665" s="26"/>
    </row>
    <row r="1666" spans="68:68" s="22" customFormat="1" x14ac:dyDescent="0.25">
      <c r="BP1666" s="26"/>
    </row>
    <row r="1667" spans="68:68" s="22" customFormat="1" x14ac:dyDescent="0.25">
      <c r="BP1667" s="26"/>
    </row>
    <row r="1668" spans="68:68" s="22" customFormat="1" x14ac:dyDescent="0.25">
      <c r="BP1668" s="26"/>
    </row>
    <row r="1669" spans="68:68" s="22" customFormat="1" x14ac:dyDescent="0.25">
      <c r="BP1669" s="26"/>
    </row>
    <row r="1670" spans="68:68" s="22" customFormat="1" x14ac:dyDescent="0.25">
      <c r="BP1670" s="26"/>
    </row>
    <row r="1671" spans="68:68" s="22" customFormat="1" x14ac:dyDescent="0.25">
      <c r="BP1671" s="26"/>
    </row>
    <row r="1672" spans="68:68" s="22" customFormat="1" x14ac:dyDescent="0.25">
      <c r="BP1672" s="26"/>
    </row>
    <row r="1673" spans="68:68" s="22" customFormat="1" x14ac:dyDescent="0.25">
      <c r="BP1673" s="26"/>
    </row>
    <row r="1674" spans="68:68" s="22" customFormat="1" x14ac:dyDescent="0.25">
      <c r="BP1674" s="26"/>
    </row>
    <row r="1675" spans="68:68" s="22" customFormat="1" x14ac:dyDescent="0.25">
      <c r="BP1675" s="26"/>
    </row>
    <row r="1676" spans="68:68" s="22" customFormat="1" x14ac:dyDescent="0.25">
      <c r="BP1676" s="26"/>
    </row>
    <row r="1677" spans="68:68" s="22" customFormat="1" x14ac:dyDescent="0.25">
      <c r="BP1677" s="26"/>
    </row>
    <row r="1678" spans="68:68" s="22" customFormat="1" x14ac:dyDescent="0.25">
      <c r="BP1678" s="26"/>
    </row>
    <row r="1679" spans="68:68" s="22" customFormat="1" x14ac:dyDescent="0.25">
      <c r="BP1679" s="26"/>
    </row>
    <row r="1680" spans="68:68" s="22" customFormat="1" x14ac:dyDescent="0.25">
      <c r="BP1680" s="26"/>
    </row>
    <row r="1681" spans="68:68" s="22" customFormat="1" x14ac:dyDescent="0.25">
      <c r="BP1681" s="26"/>
    </row>
    <row r="1682" spans="68:68" s="22" customFormat="1" x14ac:dyDescent="0.25">
      <c r="BP1682" s="26"/>
    </row>
    <row r="1683" spans="68:68" s="22" customFormat="1" x14ac:dyDescent="0.25">
      <c r="BP1683" s="26"/>
    </row>
    <row r="1684" spans="68:68" s="22" customFormat="1" x14ac:dyDescent="0.25">
      <c r="BP1684" s="26"/>
    </row>
    <row r="1685" spans="68:68" s="22" customFormat="1" x14ac:dyDescent="0.25">
      <c r="BP1685" s="26"/>
    </row>
    <row r="1686" spans="68:68" s="22" customFormat="1" x14ac:dyDescent="0.25">
      <c r="BP1686" s="26"/>
    </row>
    <row r="1687" spans="68:68" s="22" customFormat="1" x14ac:dyDescent="0.25">
      <c r="BP1687" s="26"/>
    </row>
    <row r="1688" spans="68:68" s="22" customFormat="1" x14ac:dyDescent="0.25">
      <c r="BP1688" s="26"/>
    </row>
    <row r="1689" spans="68:68" s="22" customFormat="1" x14ac:dyDescent="0.25">
      <c r="BP1689" s="26"/>
    </row>
    <row r="1690" spans="68:68" s="22" customFormat="1" x14ac:dyDescent="0.25">
      <c r="BP1690" s="26"/>
    </row>
    <row r="1691" spans="68:68" s="22" customFormat="1" x14ac:dyDescent="0.25">
      <c r="BP1691" s="26"/>
    </row>
    <row r="1692" spans="68:68" s="22" customFormat="1" x14ac:dyDescent="0.25">
      <c r="BP1692" s="26"/>
    </row>
    <row r="1693" spans="68:68" s="22" customFormat="1" x14ac:dyDescent="0.25">
      <c r="BP1693" s="26"/>
    </row>
    <row r="1694" spans="68:68" s="22" customFormat="1" x14ac:dyDescent="0.25">
      <c r="BP1694" s="26"/>
    </row>
    <row r="1695" spans="68:68" s="22" customFormat="1" x14ac:dyDescent="0.25">
      <c r="BP1695" s="26"/>
    </row>
    <row r="1696" spans="68:68" s="22" customFormat="1" x14ac:dyDescent="0.25">
      <c r="BP1696" s="26"/>
    </row>
    <row r="1697" spans="68:68" s="22" customFormat="1" x14ac:dyDescent="0.25">
      <c r="BP1697" s="26"/>
    </row>
    <row r="1698" spans="68:68" s="22" customFormat="1" x14ac:dyDescent="0.25">
      <c r="BP1698" s="26"/>
    </row>
    <row r="1699" spans="68:68" s="22" customFormat="1" x14ac:dyDescent="0.25">
      <c r="BP1699" s="26"/>
    </row>
    <row r="1700" spans="68:68" s="22" customFormat="1" x14ac:dyDescent="0.25">
      <c r="BP1700" s="26"/>
    </row>
    <row r="1701" spans="68:68" s="22" customFormat="1" x14ac:dyDescent="0.25">
      <c r="BP1701" s="26"/>
    </row>
    <row r="1702" spans="68:68" s="22" customFormat="1" x14ac:dyDescent="0.25">
      <c r="BP1702" s="26"/>
    </row>
    <row r="1703" spans="68:68" s="22" customFormat="1" x14ac:dyDescent="0.25">
      <c r="BP1703" s="26"/>
    </row>
    <row r="1704" spans="68:68" s="22" customFormat="1" x14ac:dyDescent="0.25">
      <c r="BP1704" s="26"/>
    </row>
    <row r="1705" spans="68:68" s="22" customFormat="1" x14ac:dyDescent="0.25">
      <c r="BP1705" s="26"/>
    </row>
    <row r="1706" spans="68:68" s="22" customFormat="1" x14ac:dyDescent="0.25">
      <c r="BP1706" s="26"/>
    </row>
    <row r="1707" spans="68:68" s="22" customFormat="1" x14ac:dyDescent="0.25">
      <c r="BP1707" s="26"/>
    </row>
    <row r="1708" spans="68:68" s="22" customFormat="1" x14ac:dyDescent="0.25">
      <c r="BP1708" s="26"/>
    </row>
    <row r="1709" spans="68:68" s="22" customFormat="1" x14ac:dyDescent="0.25">
      <c r="BP1709" s="26"/>
    </row>
    <row r="1710" spans="68:68" s="22" customFormat="1" x14ac:dyDescent="0.25">
      <c r="BP1710" s="26"/>
    </row>
    <row r="1711" spans="68:68" s="22" customFormat="1" x14ac:dyDescent="0.25">
      <c r="BP1711" s="26"/>
    </row>
    <row r="1712" spans="68:68" s="22" customFormat="1" x14ac:dyDescent="0.25">
      <c r="BP1712" s="26"/>
    </row>
    <row r="1713" spans="68:68" s="22" customFormat="1" x14ac:dyDescent="0.25">
      <c r="BP1713" s="26"/>
    </row>
    <row r="1714" spans="68:68" s="22" customFormat="1" x14ac:dyDescent="0.25">
      <c r="BP1714" s="26"/>
    </row>
    <row r="1715" spans="68:68" s="22" customFormat="1" x14ac:dyDescent="0.25">
      <c r="BP1715" s="26"/>
    </row>
    <row r="1716" spans="68:68" s="22" customFormat="1" x14ac:dyDescent="0.25">
      <c r="BP1716" s="26"/>
    </row>
    <row r="1717" spans="68:68" s="22" customFormat="1" x14ac:dyDescent="0.25">
      <c r="BP1717" s="26"/>
    </row>
    <row r="1718" spans="68:68" s="22" customFormat="1" x14ac:dyDescent="0.25">
      <c r="BP1718" s="26"/>
    </row>
    <row r="1719" spans="68:68" s="22" customFormat="1" x14ac:dyDescent="0.25">
      <c r="BP1719" s="26"/>
    </row>
    <row r="1720" spans="68:68" s="22" customFormat="1" x14ac:dyDescent="0.25">
      <c r="BP1720" s="26"/>
    </row>
    <row r="1721" spans="68:68" s="22" customFormat="1" x14ac:dyDescent="0.25">
      <c r="BP1721" s="26"/>
    </row>
    <row r="1722" spans="68:68" s="22" customFormat="1" x14ac:dyDescent="0.25">
      <c r="BP1722" s="26"/>
    </row>
    <row r="1723" spans="68:68" s="22" customFormat="1" x14ac:dyDescent="0.25">
      <c r="BP1723" s="26"/>
    </row>
    <row r="1724" spans="68:68" s="22" customFormat="1" x14ac:dyDescent="0.25">
      <c r="BP1724" s="26"/>
    </row>
    <row r="1725" spans="68:68" s="22" customFormat="1" x14ac:dyDescent="0.25">
      <c r="BP1725" s="26"/>
    </row>
    <row r="1726" spans="68:68" s="22" customFormat="1" x14ac:dyDescent="0.25">
      <c r="BP1726" s="26"/>
    </row>
    <row r="1727" spans="68:68" s="22" customFormat="1" x14ac:dyDescent="0.25">
      <c r="BP1727" s="26"/>
    </row>
    <row r="1728" spans="68:68" s="22" customFormat="1" x14ac:dyDescent="0.25">
      <c r="BP1728" s="26"/>
    </row>
    <row r="1729" spans="68:68" s="22" customFormat="1" x14ac:dyDescent="0.25">
      <c r="BP1729" s="26"/>
    </row>
    <row r="1730" spans="68:68" s="22" customFormat="1" x14ac:dyDescent="0.25">
      <c r="BP1730" s="26"/>
    </row>
    <row r="1731" spans="68:68" s="22" customFormat="1" x14ac:dyDescent="0.25">
      <c r="BP1731" s="26"/>
    </row>
    <row r="1732" spans="68:68" s="22" customFormat="1" x14ac:dyDescent="0.25">
      <c r="BP1732" s="26"/>
    </row>
    <row r="1733" spans="68:68" s="22" customFormat="1" x14ac:dyDescent="0.25">
      <c r="BP1733" s="26"/>
    </row>
    <row r="1734" spans="68:68" s="22" customFormat="1" x14ac:dyDescent="0.25">
      <c r="BP1734" s="26"/>
    </row>
    <row r="1735" spans="68:68" s="22" customFormat="1" x14ac:dyDescent="0.25">
      <c r="BP1735" s="26"/>
    </row>
    <row r="1736" spans="68:68" s="22" customFormat="1" x14ac:dyDescent="0.25">
      <c r="BP1736" s="26"/>
    </row>
    <row r="1737" spans="68:68" s="22" customFormat="1" x14ac:dyDescent="0.25">
      <c r="BP1737" s="26"/>
    </row>
    <row r="1738" spans="68:68" s="22" customFormat="1" x14ac:dyDescent="0.25">
      <c r="BP1738" s="26"/>
    </row>
    <row r="1739" spans="68:68" s="22" customFormat="1" x14ac:dyDescent="0.25">
      <c r="BP1739" s="26"/>
    </row>
    <row r="1740" spans="68:68" s="22" customFormat="1" x14ac:dyDescent="0.25">
      <c r="BP1740" s="26"/>
    </row>
    <row r="1741" spans="68:68" s="22" customFormat="1" x14ac:dyDescent="0.25">
      <c r="BP1741" s="26"/>
    </row>
    <row r="1742" spans="68:68" s="22" customFormat="1" x14ac:dyDescent="0.25">
      <c r="BP1742" s="26"/>
    </row>
    <row r="1743" spans="68:68" s="22" customFormat="1" x14ac:dyDescent="0.25">
      <c r="BP1743" s="26"/>
    </row>
    <row r="1744" spans="68:68" s="22" customFormat="1" x14ac:dyDescent="0.25">
      <c r="BP1744" s="26"/>
    </row>
    <row r="1745" spans="68:68" s="22" customFormat="1" x14ac:dyDescent="0.25">
      <c r="BP1745" s="26"/>
    </row>
    <row r="1746" spans="68:68" s="22" customFormat="1" x14ac:dyDescent="0.25">
      <c r="BP1746" s="26"/>
    </row>
    <row r="1747" spans="68:68" s="22" customFormat="1" x14ac:dyDescent="0.25">
      <c r="BP1747" s="26"/>
    </row>
    <row r="1748" spans="68:68" s="22" customFormat="1" x14ac:dyDescent="0.25">
      <c r="BP1748" s="26"/>
    </row>
    <row r="1749" spans="68:68" s="22" customFormat="1" x14ac:dyDescent="0.25">
      <c r="BP1749" s="26"/>
    </row>
    <row r="1750" spans="68:68" s="22" customFormat="1" x14ac:dyDescent="0.25">
      <c r="BP1750" s="26"/>
    </row>
    <row r="1751" spans="68:68" s="22" customFormat="1" x14ac:dyDescent="0.25">
      <c r="BP1751" s="26"/>
    </row>
    <row r="1752" spans="68:68" s="22" customFormat="1" x14ac:dyDescent="0.25">
      <c r="BP1752" s="26"/>
    </row>
    <row r="1753" spans="68:68" s="22" customFormat="1" x14ac:dyDescent="0.25">
      <c r="BP1753" s="26"/>
    </row>
    <row r="1754" spans="68:68" s="22" customFormat="1" x14ac:dyDescent="0.25">
      <c r="BP1754" s="26"/>
    </row>
    <row r="1755" spans="68:68" s="22" customFormat="1" x14ac:dyDescent="0.25">
      <c r="BP1755" s="26"/>
    </row>
    <row r="1756" spans="68:68" s="22" customFormat="1" x14ac:dyDescent="0.25">
      <c r="BP1756" s="26"/>
    </row>
    <row r="1757" spans="68:68" s="22" customFormat="1" x14ac:dyDescent="0.25">
      <c r="BP1757" s="26"/>
    </row>
    <row r="1758" spans="68:68" s="22" customFormat="1" x14ac:dyDescent="0.25">
      <c r="BP1758" s="26"/>
    </row>
    <row r="1759" spans="68:68" s="22" customFormat="1" x14ac:dyDescent="0.25">
      <c r="BP1759" s="26"/>
    </row>
    <row r="1760" spans="68:68" s="22" customFormat="1" x14ac:dyDescent="0.25">
      <c r="BP1760" s="26"/>
    </row>
    <row r="1761" spans="68:68" s="22" customFormat="1" x14ac:dyDescent="0.25">
      <c r="BP1761" s="26"/>
    </row>
    <row r="1762" spans="68:68" s="22" customFormat="1" x14ac:dyDescent="0.25">
      <c r="BP1762" s="26"/>
    </row>
    <row r="1763" spans="68:68" s="22" customFormat="1" x14ac:dyDescent="0.25">
      <c r="BP1763" s="26"/>
    </row>
    <row r="1764" spans="68:68" s="22" customFormat="1" x14ac:dyDescent="0.25">
      <c r="BP1764" s="26"/>
    </row>
    <row r="1765" spans="68:68" s="22" customFormat="1" x14ac:dyDescent="0.25">
      <c r="BP1765" s="26"/>
    </row>
    <row r="1766" spans="68:68" s="22" customFormat="1" x14ac:dyDescent="0.25">
      <c r="BP1766" s="26"/>
    </row>
    <row r="1767" spans="68:68" s="22" customFormat="1" x14ac:dyDescent="0.25">
      <c r="BP1767" s="26"/>
    </row>
    <row r="1768" spans="68:68" s="22" customFormat="1" x14ac:dyDescent="0.25">
      <c r="BP1768" s="26"/>
    </row>
    <row r="1769" spans="68:68" s="22" customFormat="1" x14ac:dyDescent="0.25">
      <c r="BP1769" s="26"/>
    </row>
    <row r="1770" spans="68:68" s="22" customFormat="1" x14ac:dyDescent="0.25">
      <c r="BP1770" s="26"/>
    </row>
    <row r="1771" spans="68:68" s="22" customFormat="1" x14ac:dyDescent="0.25">
      <c r="BP1771" s="26"/>
    </row>
    <row r="1772" spans="68:68" s="22" customFormat="1" x14ac:dyDescent="0.25">
      <c r="BP1772" s="26"/>
    </row>
    <row r="1773" spans="68:68" s="22" customFormat="1" x14ac:dyDescent="0.25">
      <c r="BP1773" s="26"/>
    </row>
    <row r="1774" spans="68:68" s="22" customFormat="1" x14ac:dyDescent="0.25">
      <c r="BP1774" s="26"/>
    </row>
    <row r="1775" spans="68:68" s="22" customFormat="1" x14ac:dyDescent="0.25">
      <c r="BP1775" s="26"/>
    </row>
    <row r="1776" spans="68:68" s="22" customFormat="1" x14ac:dyDescent="0.25">
      <c r="BP1776" s="26"/>
    </row>
    <row r="1777" spans="68:68" s="22" customFormat="1" x14ac:dyDescent="0.25">
      <c r="BP1777" s="26"/>
    </row>
    <row r="1778" spans="68:68" s="22" customFormat="1" x14ac:dyDescent="0.25">
      <c r="BP1778" s="26"/>
    </row>
    <row r="1779" spans="68:68" s="22" customFormat="1" x14ac:dyDescent="0.25">
      <c r="BP1779" s="26"/>
    </row>
    <row r="1780" spans="68:68" s="22" customFormat="1" x14ac:dyDescent="0.25">
      <c r="BP1780" s="26"/>
    </row>
    <row r="1781" spans="68:68" s="22" customFormat="1" x14ac:dyDescent="0.25">
      <c r="BP1781" s="26"/>
    </row>
    <row r="1782" spans="68:68" s="22" customFormat="1" x14ac:dyDescent="0.25">
      <c r="BP1782" s="26"/>
    </row>
    <row r="1783" spans="68:68" s="22" customFormat="1" x14ac:dyDescent="0.25">
      <c r="BP1783" s="26"/>
    </row>
    <row r="1784" spans="68:68" s="22" customFormat="1" x14ac:dyDescent="0.25">
      <c r="BP1784" s="26"/>
    </row>
    <row r="1785" spans="68:68" s="22" customFormat="1" x14ac:dyDescent="0.25">
      <c r="BP1785" s="26"/>
    </row>
    <row r="1786" spans="68:68" s="22" customFormat="1" x14ac:dyDescent="0.25">
      <c r="BP1786" s="26"/>
    </row>
    <row r="1787" spans="68:68" s="22" customFormat="1" x14ac:dyDescent="0.25">
      <c r="BP1787" s="26"/>
    </row>
    <row r="1788" spans="68:68" s="22" customFormat="1" x14ac:dyDescent="0.25">
      <c r="BP1788" s="26"/>
    </row>
    <row r="1789" spans="68:68" s="22" customFormat="1" x14ac:dyDescent="0.25">
      <c r="BP1789" s="26"/>
    </row>
    <row r="1790" spans="68:68" s="22" customFormat="1" x14ac:dyDescent="0.25">
      <c r="BP1790" s="26"/>
    </row>
    <row r="1791" spans="68:68" s="22" customFormat="1" x14ac:dyDescent="0.25">
      <c r="BP1791" s="26"/>
    </row>
    <row r="1792" spans="68:68" s="22" customFormat="1" x14ac:dyDescent="0.25">
      <c r="BP1792" s="26"/>
    </row>
    <row r="1793" spans="68:68" s="22" customFormat="1" x14ac:dyDescent="0.25">
      <c r="BP1793" s="26"/>
    </row>
    <row r="1794" spans="68:68" s="22" customFormat="1" x14ac:dyDescent="0.25">
      <c r="BP1794" s="26"/>
    </row>
    <row r="1795" spans="68:68" s="22" customFormat="1" x14ac:dyDescent="0.25">
      <c r="BP1795" s="26"/>
    </row>
    <row r="1796" spans="68:68" s="22" customFormat="1" x14ac:dyDescent="0.25">
      <c r="BP1796" s="26"/>
    </row>
    <row r="1797" spans="68:68" s="22" customFormat="1" x14ac:dyDescent="0.25">
      <c r="BP1797" s="26"/>
    </row>
    <row r="1798" spans="68:68" s="22" customFormat="1" x14ac:dyDescent="0.25">
      <c r="BP1798" s="26"/>
    </row>
    <row r="1799" spans="68:68" s="22" customFormat="1" x14ac:dyDescent="0.25">
      <c r="BP1799" s="26"/>
    </row>
    <row r="1800" spans="68:68" s="22" customFormat="1" x14ac:dyDescent="0.25">
      <c r="BP1800" s="26"/>
    </row>
    <row r="1801" spans="68:68" s="22" customFormat="1" x14ac:dyDescent="0.25">
      <c r="BP1801" s="26"/>
    </row>
    <row r="1802" spans="68:68" s="22" customFormat="1" x14ac:dyDescent="0.25">
      <c r="BP1802" s="26"/>
    </row>
    <row r="1803" spans="68:68" s="22" customFormat="1" x14ac:dyDescent="0.25">
      <c r="BP1803" s="26"/>
    </row>
    <row r="1804" spans="68:68" s="22" customFormat="1" x14ac:dyDescent="0.25">
      <c r="BP1804" s="26"/>
    </row>
    <row r="1805" spans="68:68" s="22" customFormat="1" x14ac:dyDescent="0.25">
      <c r="BP1805" s="26"/>
    </row>
    <row r="1806" spans="68:68" s="22" customFormat="1" x14ac:dyDescent="0.25">
      <c r="BP1806" s="26"/>
    </row>
    <row r="1807" spans="68:68" s="22" customFormat="1" x14ac:dyDescent="0.25">
      <c r="BP1807" s="26"/>
    </row>
    <row r="1808" spans="68:68" s="22" customFormat="1" x14ac:dyDescent="0.25">
      <c r="BP1808" s="26"/>
    </row>
    <row r="1809" spans="68:68" s="22" customFormat="1" x14ac:dyDescent="0.25">
      <c r="BP1809" s="26"/>
    </row>
    <row r="1810" spans="68:68" s="22" customFormat="1" x14ac:dyDescent="0.25">
      <c r="BP1810" s="26"/>
    </row>
    <row r="1811" spans="68:68" s="22" customFormat="1" x14ac:dyDescent="0.25">
      <c r="BP1811" s="26"/>
    </row>
    <row r="1812" spans="68:68" s="22" customFormat="1" x14ac:dyDescent="0.25">
      <c r="BP1812" s="26"/>
    </row>
    <row r="1813" spans="68:68" s="22" customFormat="1" x14ac:dyDescent="0.25">
      <c r="BP1813" s="26"/>
    </row>
    <row r="1814" spans="68:68" s="22" customFormat="1" x14ac:dyDescent="0.25">
      <c r="BP1814" s="26"/>
    </row>
    <row r="1815" spans="68:68" s="22" customFormat="1" x14ac:dyDescent="0.25">
      <c r="BP1815" s="26"/>
    </row>
    <row r="1816" spans="68:68" s="22" customFormat="1" x14ac:dyDescent="0.25">
      <c r="BP1816" s="26"/>
    </row>
    <row r="1817" spans="68:68" s="22" customFormat="1" x14ac:dyDescent="0.25">
      <c r="BP1817" s="26"/>
    </row>
    <row r="1818" spans="68:68" s="22" customFormat="1" x14ac:dyDescent="0.25">
      <c r="BP1818" s="26"/>
    </row>
    <row r="1819" spans="68:68" s="22" customFormat="1" x14ac:dyDescent="0.25">
      <c r="BP1819" s="26"/>
    </row>
    <row r="1820" spans="68:68" s="22" customFormat="1" x14ac:dyDescent="0.25">
      <c r="BP1820" s="26"/>
    </row>
    <row r="1821" spans="68:68" s="22" customFormat="1" x14ac:dyDescent="0.25">
      <c r="BP1821" s="26"/>
    </row>
    <row r="1822" spans="68:68" s="22" customFormat="1" x14ac:dyDescent="0.25">
      <c r="BP1822" s="26"/>
    </row>
    <row r="1823" spans="68:68" s="22" customFormat="1" x14ac:dyDescent="0.25">
      <c r="BP1823" s="26"/>
    </row>
    <row r="1824" spans="68:68" s="22" customFormat="1" x14ac:dyDescent="0.25">
      <c r="BP1824" s="26"/>
    </row>
    <row r="1825" spans="68:68" s="22" customFormat="1" x14ac:dyDescent="0.25">
      <c r="BP1825" s="26"/>
    </row>
    <row r="1826" spans="68:68" s="22" customFormat="1" x14ac:dyDescent="0.25">
      <c r="BP1826" s="26"/>
    </row>
    <row r="1827" spans="68:68" s="22" customFormat="1" x14ac:dyDescent="0.25">
      <c r="BP1827" s="26"/>
    </row>
    <row r="1828" spans="68:68" s="22" customFormat="1" x14ac:dyDescent="0.25">
      <c r="BP1828" s="26"/>
    </row>
    <row r="1829" spans="68:68" s="22" customFormat="1" x14ac:dyDescent="0.25">
      <c r="BP1829" s="26"/>
    </row>
    <row r="1830" spans="68:68" s="22" customFormat="1" x14ac:dyDescent="0.25">
      <c r="BP1830" s="26"/>
    </row>
    <row r="1831" spans="68:68" s="22" customFormat="1" x14ac:dyDescent="0.25">
      <c r="BP1831" s="26"/>
    </row>
    <row r="1832" spans="68:68" s="22" customFormat="1" x14ac:dyDescent="0.25">
      <c r="BP1832" s="26"/>
    </row>
    <row r="1833" spans="68:68" s="22" customFormat="1" x14ac:dyDescent="0.25">
      <c r="BP1833" s="26"/>
    </row>
    <row r="1834" spans="68:68" s="22" customFormat="1" x14ac:dyDescent="0.25">
      <c r="BP1834" s="26"/>
    </row>
    <row r="1835" spans="68:68" s="22" customFormat="1" x14ac:dyDescent="0.25">
      <c r="BP1835" s="26"/>
    </row>
    <row r="1836" spans="68:68" s="22" customFormat="1" x14ac:dyDescent="0.25">
      <c r="BP1836" s="26"/>
    </row>
    <row r="1837" spans="68:68" s="22" customFormat="1" x14ac:dyDescent="0.25">
      <c r="BP1837" s="26"/>
    </row>
    <row r="1838" spans="68:68" s="22" customFormat="1" x14ac:dyDescent="0.25">
      <c r="BP1838" s="26"/>
    </row>
    <row r="1839" spans="68:68" s="22" customFormat="1" x14ac:dyDescent="0.25">
      <c r="BP1839" s="26"/>
    </row>
    <row r="1840" spans="68:68" s="22" customFormat="1" x14ac:dyDescent="0.25">
      <c r="BP1840" s="26"/>
    </row>
    <row r="1841" spans="68:68" s="22" customFormat="1" x14ac:dyDescent="0.25">
      <c r="BP1841" s="26"/>
    </row>
    <row r="1842" spans="68:68" s="22" customFormat="1" x14ac:dyDescent="0.25">
      <c r="BP1842" s="26"/>
    </row>
    <row r="1843" spans="68:68" s="22" customFormat="1" x14ac:dyDescent="0.25">
      <c r="BP1843" s="26"/>
    </row>
    <row r="1844" spans="68:68" s="22" customFormat="1" x14ac:dyDescent="0.25">
      <c r="BP1844" s="26"/>
    </row>
    <row r="1845" spans="68:68" s="22" customFormat="1" x14ac:dyDescent="0.25">
      <c r="BP1845" s="26"/>
    </row>
    <row r="1846" spans="68:68" s="22" customFormat="1" x14ac:dyDescent="0.25">
      <c r="BP1846" s="26"/>
    </row>
    <row r="1847" spans="68:68" s="22" customFormat="1" x14ac:dyDescent="0.25">
      <c r="BP1847" s="26"/>
    </row>
    <row r="1848" spans="68:68" s="22" customFormat="1" x14ac:dyDescent="0.25">
      <c r="BP1848" s="26"/>
    </row>
    <row r="1849" spans="68:68" s="22" customFormat="1" x14ac:dyDescent="0.25">
      <c r="BP1849" s="26"/>
    </row>
    <row r="1850" spans="68:68" s="22" customFormat="1" x14ac:dyDescent="0.25">
      <c r="BP1850" s="26"/>
    </row>
    <row r="1851" spans="68:68" s="22" customFormat="1" x14ac:dyDescent="0.25">
      <c r="BP1851" s="26"/>
    </row>
    <row r="1852" spans="68:68" s="22" customFormat="1" x14ac:dyDescent="0.25">
      <c r="BP1852" s="26"/>
    </row>
    <row r="1853" spans="68:68" s="22" customFormat="1" x14ac:dyDescent="0.25">
      <c r="BP1853" s="26"/>
    </row>
    <row r="1854" spans="68:68" s="22" customFormat="1" x14ac:dyDescent="0.25">
      <c r="BP1854" s="26"/>
    </row>
    <row r="1855" spans="68:68" s="22" customFormat="1" x14ac:dyDescent="0.25">
      <c r="BP1855" s="26"/>
    </row>
    <row r="1856" spans="68:68" s="22" customFormat="1" x14ac:dyDescent="0.25">
      <c r="BP1856" s="26"/>
    </row>
    <row r="1857" spans="68:68" s="22" customFormat="1" x14ac:dyDescent="0.25">
      <c r="BP1857" s="26"/>
    </row>
    <row r="1858" spans="68:68" s="22" customFormat="1" x14ac:dyDescent="0.25">
      <c r="BP1858" s="26"/>
    </row>
    <row r="1859" spans="68:68" s="22" customFormat="1" x14ac:dyDescent="0.25">
      <c r="BP1859" s="26"/>
    </row>
    <row r="1860" spans="68:68" s="22" customFormat="1" x14ac:dyDescent="0.25">
      <c r="BP1860" s="26"/>
    </row>
    <row r="1861" spans="68:68" s="22" customFormat="1" x14ac:dyDescent="0.25">
      <c r="BP1861" s="26"/>
    </row>
    <row r="1862" spans="68:68" s="22" customFormat="1" x14ac:dyDescent="0.25">
      <c r="BP1862" s="26"/>
    </row>
    <row r="1863" spans="68:68" s="22" customFormat="1" x14ac:dyDescent="0.25">
      <c r="BP1863" s="26"/>
    </row>
    <row r="1864" spans="68:68" s="22" customFormat="1" x14ac:dyDescent="0.25">
      <c r="BP1864" s="26"/>
    </row>
    <row r="1865" spans="68:68" s="22" customFormat="1" x14ac:dyDescent="0.25">
      <c r="BP1865" s="26"/>
    </row>
    <row r="1866" spans="68:68" s="22" customFormat="1" x14ac:dyDescent="0.25">
      <c r="BP1866" s="26"/>
    </row>
    <row r="1867" spans="68:68" s="22" customFormat="1" x14ac:dyDescent="0.25">
      <c r="BP1867" s="26"/>
    </row>
    <row r="1868" spans="68:68" s="22" customFormat="1" x14ac:dyDescent="0.25">
      <c r="BP1868" s="26"/>
    </row>
    <row r="1869" spans="68:68" s="22" customFormat="1" x14ac:dyDescent="0.25">
      <c r="BP1869" s="26"/>
    </row>
    <row r="1870" spans="68:68" s="22" customFormat="1" x14ac:dyDescent="0.25">
      <c r="BP1870" s="26"/>
    </row>
    <row r="1871" spans="68:68" s="22" customFormat="1" x14ac:dyDescent="0.25">
      <c r="BP1871" s="26"/>
    </row>
    <row r="1872" spans="68:68" s="22" customFormat="1" x14ac:dyDescent="0.25">
      <c r="BP1872" s="26"/>
    </row>
    <row r="1873" spans="68:68" s="22" customFormat="1" x14ac:dyDescent="0.25">
      <c r="BP1873" s="26"/>
    </row>
    <row r="1874" spans="68:68" s="22" customFormat="1" x14ac:dyDescent="0.25">
      <c r="BP1874" s="26"/>
    </row>
    <row r="1875" spans="68:68" s="22" customFormat="1" x14ac:dyDescent="0.25">
      <c r="BP1875" s="26"/>
    </row>
    <row r="1876" spans="68:68" s="22" customFormat="1" x14ac:dyDescent="0.25">
      <c r="BP1876" s="26"/>
    </row>
    <row r="1877" spans="68:68" s="22" customFormat="1" x14ac:dyDescent="0.25">
      <c r="BP1877" s="26"/>
    </row>
    <row r="1878" spans="68:68" s="22" customFormat="1" x14ac:dyDescent="0.25">
      <c r="BP1878" s="26"/>
    </row>
    <row r="1879" spans="68:68" s="22" customFormat="1" x14ac:dyDescent="0.25">
      <c r="BP1879" s="26"/>
    </row>
    <row r="1880" spans="68:68" s="22" customFormat="1" x14ac:dyDescent="0.25">
      <c r="BP1880" s="26"/>
    </row>
    <row r="1881" spans="68:68" s="22" customFormat="1" x14ac:dyDescent="0.25">
      <c r="BP1881" s="26"/>
    </row>
    <row r="1882" spans="68:68" s="22" customFormat="1" x14ac:dyDescent="0.25">
      <c r="BP1882" s="26"/>
    </row>
    <row r="1883" spans="68:68" s="22" customFormat="1" x14ac:dyDescent="0.25">
      <c r="BP1883" s="26"/>
    </row>
    <row r="1884" spans="68:68" s="22" customFormat="1" x14ac:dyDescent="0.25">
      <c r="BP1884" s="26"/>
    </row>
    <row r="1885" spans="68:68" s="22" customFormat="1" x14ac:dyDescent="0.25">
      <c r="BP1885" s="26"/>
    </row>
    <row r="1886" spans="68:68" s="22" customFormat="1" x14ac:dyDescent="0.25">
      <c r="BP1886" s="26"/>
    </row>
    <row r="1887" spans="68:68" s="22" customFormat="1" x14ac:dyDescent="0.25">
      <c r="BP1887" s="26"/>
    </row>
    <row r="1888" spans="68:68" s="22" customFormat="1" x14ac:dyDescent="0.25">
      <c r="BP1888" s="26"/>
    </row>
    <row r="1889" spans="68:68" s="22" customFormat="1" x14ac:dyDescent="0.25">
      <c r="BP1889" s="26"/>
    </row>
    <row r="1890" spans="68:68" s="22" customFormat="1" x14ac:dyDescent="0.25">
      <c r="BP1890" s="26"/>
    </row>
    <row r="1891" spans="68:68" s="22" customFormat="1" x14ac:dyDescent="0.25">
      <c r="BP1891" s="26"/>
    </row>
    <row r="1892" spans="68:68" s="22" customFormat="1" x14ac:dyDescent="0.25">
      <c r="BP1892" s="26"/>
    </row>
    <row r="1893" spans="68:68" s="22" customFormat="1" x14ac:dyDescent="0.25">
      <c r="BP1893" s="26"/>
    </row>
    <row r="1894" spans="68:68" s="22" customFormat="1" x14ac:dyDescent="0.25">
      <c r="BP1894" s="26"/>
    </row>
    <row r="1895" spans="68:68" s="22" customFormat="1" x14ac:dyDescent="0.25">
      <c r="BP1895" s="26"/>
    </row>
    <row r="1896" spans="68:68" s="22" customFormat="1" x14ac:dyDescent="0.25">
      <c r="BP1896" s="26"/>
    </row>
    <row r="1897" spans="68:68" s="22" customFormat="1" x14ac:dyDescent="0.25">
      <c r="BP1897" s="26"/>
    </row>
    <row r="1898" spans="68:68" s="22" customFormat="1" x14ac:dyDescent="0.25">
      <c r="BP1898" s="26"/>
    </row>
    <row r="1899" spans="68:68" s="22" customFormat="1" x14ac:dyDescent="0.25">
      <c r="BP1899" s="26"/>
    </row>
    <row r="1900" spans="68:68" s="22" customFormat="1" x14ac:dyDescent="0.25">
      <c r="BP1900" s="26"/>
    </row>
    <row r="1901" spans="68:68" s="22" customFormat="1" x14ac:dyDescent="0.25">
      <c r="BP1901" s="26"/>
    </row>
    <row r="1902" spans="68:68" s="22" customFormat="1" x14ac:dyDescent="0.25">
      <c r="BP1902" s="26"/>
    </row>
    <row r="1903" spans="68:68" s="22" customFormat="1" x14ac:dyDescent="0.25">
      <c r="BP1903" s="26"/>
    </row>
    <row r="1904" spans="68:68" s="22" customFormat="1" x14ac:dyDescent="0.25">
      <c r="BP1904" s="26"/>
    </row>
    <row r="1905" spans="68:68" s="22" customFormat="1" x14ac:dyDescent="0.25">
      <c r="BP1905" s="26"/>
    </row>
    <row r="1906" spans="68:68" s="22" customFormat="1" x14ac:dyDescent="0.25">
      <c r="BP1906" s="26"/>
    </row>
    <row r="1907" spans="68:68" s="22" customFormat="1" x14ac:dyDescent="0.25">
      <c r="BP1907" s="26"/>
    </row>
    <row r="1908" spans="68:68" s="22" customFormat="1" x14ac:dyDescent="0.25">
      <c r="BP1908" s="26"/>
    </row>
    <row r="1909" spans="68:68" s="22" customFormat="1" x14ac:dyDescent="0.25">
      <c r="BP1909" s="26"/>
    </row>
    <row r="1910" spans="68:68" s="22" customFormat="1" x14ac:dyDescent="0.25">
      <c r="BP1910" s="26"/>
    </row>
    <row r="1911" spans="68:68" s="22" customFormat="1" x14ac:dyDescent="0.25">
      <c r="BP1911" s="26"/>
    </row>
    <row r="1912" spans="68:68" s="22" customFormat="1" x14ac:dyDescent="0.25">
      <c r="BP1912" s="26"/>
    </row>
    <row r="1913" spans="68:68" s="22" customFormat="1" x14ac:dyDescent="0.25">
      <c r="BP1913" s="26"/>
    </row>
    <row r="1914" spans="68:68" s="22" customFormat="1" x14ac:dyDescent="0.25">
      <c r="BP1914" s="26"/>
    </row>
    <row r="1915" spans="68:68" s="22" customFormat="1" x14ac:dyDescent="0.25">
      <c r="BP1915" s="26"/>
    </row>
    <row r="1916" spans="68:68" s="22" customFormat="1" x14ac:dyDescent="0.25">
      <c r="BP1916" s="26"/>
    </row>
    <row r="1917" spans="68:68" s="22" customFormat="1" x14ac:dyDescent="0.25">
      <c r="BP1917" s="26"/>
    </row>
    <row r="1918" spans="68:68" s="22" customFormat="1" x14ac:dyDescent="0.25">
      <c r="BP1918" s="26"/>
    </row>
    <row r="1919" spans="68:68" s="22" customFormat="1" x14ac:dyDescent="0.25">
      <c r="BP1919" s="26"/>
    </row>
    <row r="1920" spans="68:68" s="22" customFormat="1" x14ac:dyDescent="0.25">
      <c r="BP1920" s="26"/>
    </row>
    <row r="1921" spans="68:68" s="22" customFormat="1" x14ac:dyDescent="0.25">
      <c r="BP1921" s="26"/>
    </row>
    <row r="1922" spans="68:68" s="22" customFormat="1" x14ac:dyDescent="0.25">
      <c r="BP1922" s="26"/>
    </row>
    <row r="1923" spans="68:68" s="22" customFormat="1" x14ac:dyDescent="0.25">
      <c r="BP1923" s="26"/>
    </row>
    <row r="1924" spans="68:68" s="22" customFormat="1" x14ac:dyDescent="0.25">
      <c r="BP1924" s="26"/>
    </row>
    <row r="1925" spans="68:68" s="22" customFormat="1" x14ac:dyDescent="0.25">
      <c r="BP1925" s="26"/>
    </row>
    <row r="1926" spans="68:68" s="22" customFormat="1" x14ac:dyDescent="0.25">
      <c r="BP1926" s="26"/>
    </row>
    <row r="1927" spans="68:68" s="22" customFormat="1" x14ac:dyDescent="0.25">
      <c r="BP1927" s="26"/>
    </row>
    <row r="1928" spans="68:68" s="22" customFormat="1" x14ac:dyDescent="0.25">
      <c r="BP1928" s="26"/>
    </row>
    <row r="1929" spans="68:68" s="22" customFormat="1" x14ac:dyDescent="0.25">
      <c r="BP1929" s="26"/>
    </row>
    <row r="1930" spans="68:68" s="22" customFormat="1" x14ac:dyDescent="0.25">
      <c r="BP1930" s="26"/>
    </row>
    <row r="1931" spans="68:68" s="22" customFormat="1" x14ac:dyDescent="0.25">
      <c r="BP1931" s="26"/>
    </row>
    <row r="1932" spans="68:68" s="22" customFormat="1" x14ac:dyDescent="0.25">
      <c r="BP1932" s="26"/>
    </row>
    <row r="1933" spans="68:68" s="22" customFormat="1" x14ac:dyDescent="0.25">
      <c r="BP1933" s="26"/>
    </row>
    <row r="1934" spans="68:68" s="22" customFormat="1" x14ac:dyDescent="0.25">
      <c r="BP1934" s="26"/>
    </row>
    <row r="1935" spans="68:68" s="22" customFormat="1" x14ac:dyDescent="0.25">
      <c r="BP1935" s="26"/>
    </row>
    <row r="1936" spans="68:68" s="22" customFormat="1" x14ac:dyDescent="0.25">
      <c r="BP1936" s="26"/>
    </row>
    <row r="1937" spans="68:68" s="22" customFormat="1" x14ac:dyDescent="0.25">
      <c r="BP1937" s="26"/>
    </row>
    <row r="1938" spans="68:68" s="22" customFormat="1" x14ac:dyDescent="0.25">
      <c r="BP1938" s="26"/>
    </row>
    <row r="1939" spans="68:68" s="22" customFormat="1" x14ac:dyDescent="0.25">
      <c r="BP1939" s="26"/>
    </row>
    <row r="1940" spans="68:68" s="22" customFormat="1" x14ac:dyDescent="0.25">
      <c r="BP1940" s="26"/>
    </row>
    <row r="1941" spans="68:68" s="22" customFormat="1" x14ac:dyDescent="0.25">
      <c r="BP1941" s="26"/>
    </row>
    <row r="1942" spans="68:68" s="22" customFormat="1" x14ac:dyDescent="0.25">
      <c r="BP1942" s="26"/>
    </row>
    <row r="1943" spans="68:68" s="22" customFormat="1" x14ac:dyDescent="0.25">
      <c r="BP1943" s="26"/>
    </row>
    <row r="1944" spans="68:68" s="22" customFormat="1" x14ac:dyDescent="0.25">
      <c r="BP1944" s="26"/>
    </row>
    <row r="1945" spans="68:68" s="22" customFormat="1" x14ac:dyDescent="0.25">
      <c r="BP1945" s="26"/>
    </row>
    <row r="1946" spans="68:68" s="22" customFormat="1" x14ac:dyDescent="0.25">
      <c r="BP1946" s="26"/>
    </row>
    <row r="1947" spans="68:68" s="22" customFormat="1" x14ac:dyDescent="0.25">
      <c r="BP1947" s="26"/>
    </row>
    <row r="1948" spans="68:68" s="22" customFormat="1" x14ac:dyDescent="0.25">
      <c r="BP1948" s="26"/>
    </row>
    <row r="1949" spans="68:68" s="22" customFormat="1" x14ac:dyDescent="0.25">
      <c r="BP1949" s="26"/>
    </row>
    <row r="1950" spans="68:68" s="22" customFormat="1" x14ac:dyDescent="0.25">
      <c r="BP1950" s="26"/>
    </row>
    <row r="1951" spans="68:68" s="22" customFormat="1" x14ac:dyDescent="0.25">
      <c r="BP1951" s="26"/>
    </row>
    <row r="1952" spans="68:68" s="22" customFormat="1" x14ac:dyDescent="0.25">
      <c r="BP1952" s="26"/>
    </row>
    <row r="1953" spans="68:68" s="22" customFormat="1" x14ac:dyDescent="0.25">
      <c r="BP1953" s="26"/>
    </row>
    <row r="1954" spans="68:68" s="22" customFormat="1" x14ac:dyDescent="0.25">
      <c r="BP1954" s="26"/>
    </row>
    <row r="1955" spans="68:68" s="22" customFormat="1" x14ac:dyDescent="0.25">
      <c r="BP1955" s="26"/>
    </row>
    <row r="1956" spans="68:68" s="22" customFormat="1" x14ac:dyDescent="0.25">
      <c r="BP1956" s="26"/>
    </row>
    <row r="1957" spans="68:68" s="22" customFormat="1" x14ac:dyDescent="0.25">
      <c r="BP1957" s="26"/>
    </row>
    <row r="1958" spans="68:68" s="22" customFormat="1" x14ac:dyDescent="0.25">
      <c r="BP1958" s="26"/>
    </row>
    <row r="1959" spans="68:68" s="22" customFormat="1" x14ac:dyDescent="0.25">
      <c r="BP1959" s="26"/>
    </row>
    <row r="1960" spans="68:68" s="22" customFormat="1" x14ac:dyDescent="0.25">
      <c r="BP1960" s="26"/>
    </row>
    <row r="1961" spans="68:68" s="22" customFormat="1" x14ac:dyDescent="0.25">
      <c r="BP1961" s="26"/>
    </row>
    <row r="1962" spans="68:68" s="22" customFormat="1" x14ac:dyDescent="0.25">
      <c r="BP1962" s="26"/>
    </row>
    <row r="1963" spans="68:68" s="22" customFormat="1" x14ac:dyDescent="0.25">
      <c r="BP1963" s="26"/>
    </row>
    <row r="1964" spans="68:68" s="22" customFormat="1" x14ac:dyDescent="0.25">
      <c r="BP1964" s="26"/>
    </row>
    <row r="1965" spans="68:68" s="22" customFormat="1" x14ac:dyDescent="0.25">
      <c r="BP1965" s="26"/>
    </row>
    <row r="1966" spans="68:68" s="22" customFormat="1" x14ac:dyDescent="0.25">
      <c r="BP1966" s="26"/>
    </row>
    <row r="1967" spans="68:68" s="22" customFormat="1" x14ac:dyDescent="0.25">
      <c r="BP1967" s="26"/>
    </row>
    <row r="1968" spans="68:68" s="22" customFormat="1" x14ac:dyDescent="0.25">
      <c r="BP1968" s="26"/>
    </row>
    <row r="1969" spans="68:68" s="22" customFormat="1" x14ac:dyDescent="0.25">
      <c r="BP1969" s="26"/>
    </row>
    <row r="1970" spans="68:68" s="22" customFormat="1" x14ac:dyDescent="0.25">
      <c r="BP1970" s="26"/>
    </row>
    <row r="1971" spans="68:68" s="22" customFormat="1" x14ac:dyDescent="0.25">
      <c r="BP1971" s="26"/>
    </row>
    <row r="1972" spans="68:68" s="22" customFormat="1" x14ac:dyDescent="0.25">
      <c r="BP1972" s="26"/>
    </row>
    <row r="1973" spans="68:68" s="22" customFormat="1" x14ac:dyDescent="0.25">
      <c r="BP1973" s="26"/>
    </row>
    <row r="1974" spans="68:68" s="22" customFormat="1" x14ac:dyDescent="0.25">
      <c r="BP1974" s="26"/>
    </row>
    <row r="1975" spans="68:68" s="22" customFormat="1" x14ac:dyDescent="0.25">
      <c r="BP1975" s="26"/>
    </row>
    <row r="1976" spans="68:68" s="22" customFormat="1" x14ac:dyDescent="0.25">
      <c r="BP1976" s="26"/>
    </row>
    <row r="1977" spans="68:68" s="22" customFormat="1" x14ac:dyDescent="0.25">
      <c r="BP1977" s="26"/>
    </row>
    <row r="1978" spans="68:68" s="22" customFormat="1" x14ac:dyDescent="0.25">
      <c r="BP1978" s="26"/>
    </row>
    <row r="1979" spans="68:68" s="22" customFormat="1" x14ac:dyDescent="0.25">
      <c r="BP1979" s="26"/>
    </row>
    <row r="1980" spans="68:68" s="22" customFormat="1" x14ac:dyDescent="0.25">
      <c r="BP1980" s="26"/>
    </row>
    <row r="1981" spans="68:68" s="22" customFormat="1" x14ac:dyDescent="0.25">
      <c r="BP1981" s="26"/>
    </row>
    <row r="1982" spans="68:68" s="22" customFormat="1" x14ac:dyDescent="0.25">
      <c r="BP1982" s="26"/>
    </row>
    <row r="1983" spans="68:68" s="22" customFormat="1" x14ac:dyDescent="0.25">
      <c r="BP1983" s="26"/>
    </row>
    <row r="1984" spans="68:68" s="22" customFormat="1" x14ac:dyDescent="0.25">
      <c r="BP1984" s="26"/>
    </row>
    <row r="1985" spans="68:68" s="22" customFormat="1" x14ac:dyDescent="0.25">
      <c r="BP1985" s="26"/>
    </row>
    <row r="1986" spans="68:68" s="22" customFormat="1" x14ac:dyDescent="0.25">
      <c r="BP1986" s="26"/>
    </row>
    <row r="1987" spans="68:68" s="22" customFormat="1" x14ac:dyDescent="0.25">
      <c r="BP1987" s="26"/>
    </row>
    <row r="1988" spans="68:68" s="22" customFormat="1" x14ac:dyDescent="0.25">
      <c r="BP1988" s="26"/>
    </row>
    <row r="1989" spans="68:68" s="22" customFormat="1" x14ac:dyDescent="0.25">
      <c r="BP1989" s="26"/>
    </row>
    <row r="1990" spans="68:68" s="22" customFormat="1" x14ac:dyDescent="0.25">
      <c r="BP1990" s="26"/>
    </row>
    <row r="1991" spans="68:68" s="22" customFormat="1" x14ac:dyDescent="0.25">
      <c r="BP1991" s="26"/>
    </row>
    <row r="1992" spans="68:68" s="22" customFormat="1" x14ac:dyDescent="0.25">
      <c r="BP1992" s="26"/>
    </row>
    <row r="1993" spans="68:68" s="22" customFormat="1" x14ac:dyDescent="0.25">
      <c r="BP1993" s="26"/>
    </row>
    <row r="1994" spans="68:68" s="22" customFormat="1" x14ac:dyDescent="0.25">
      <c r="BP1994" s="26"/>
    </row>
    <row r="1995" spans="68:68" s="22" customFormat="1" x14ac:dyDescent="0.25">
      <c r="BP1995" s="26"/>
    </row>
    <row r="1996" spans="68:68" s="22" customFormat="1" x14ac:dyDescent="0.25">
      <c r="BP1996" s="26"/>
    </row>
    <row r="1997" spans="68:68" s="22" customFormat="1" x14ac:dyDescent="0.25">
      <c r="BP1997" s="26"/>
    </row>
    <row r="1998" spans="68:68" s="22" customFormat="1" x14ac:dyDescent="0.25">
      <c r="BP1998" s="26"/>
    </row>
    <row r="1999" spans="68:68" s="22" customFormat="1" x14ac:dyDescent="0.25">
      <c r="BP1999" s="26"/>
    </row>
    <row r="2000" spans="68:68" s="22" customFormat="1" x14ac:dyDescent="0.25">
      <c r="BP2000" s="26"/>
    </row>
    <row r="2001" spans="68:68" s="22" customFormat="1" x14ac:dyDescent="0.25">
      <c r="BP2001" s="26"/>
    </row>
    <row r="2002" spans="68:68" s="22" customFormat="1" x14ac:dyDescent="0.25">
      <c r="BP2002" s="26"/>
    </row>
    <row r="2003" spans="68:68" s="22" customFormat="1" x14ac:dyDescent="0.25">
      <c r="BP2003" s="26"/>
    </row>
    <row r="2004" spans="68:68" s="22" customFormat="1" x14ac:dyDescent="0.25">
      <c r="BP2004" s="26"/>
    </row>
    <row r="2005" spans="68:68" s="22" customFormat="1" x14ac:dyDescent="0.25">
      <c r="BP2005" s="26"/>
    </row>
    <row r="2006" spans="68:68" s="22" customFormat="1" x14ac:dyDescent="0.25">
      <c r="BP2006" s="26"/>
    </row>
    <row r="2007" spans="68:68" s="22" customFormat="1" x14ac:dyDescent="0.25">
      <c r="BP2007" s="26"/>
    </row>
    <row r="2008" spans="68:68" s="22" customFormat="1" x14ac:dyDescent="0.25">
      <c r="BP2008" s="26"/>
    </row>
    <row r="2009" spans="68:68" s="22" customFormat="1" x14ac:dyDescent="0.25">
      <c r="BP2009" s="26"/>
    </row>
    <row r="2010" spans="68:68" s="22" customFormat="1" x14ac:dyDescent="0.25">
      <c r="BP2010" s="26"/>
    </row>
    <row r="2011" spans="68:68" s="22" customFormat="1" x14ac:dyDescent="0.25">
      <c r="BP2011" s="26"/>
    </row>
    <row r="2012" spans="68:68" s="22" customFormat="1" x14ac:dyDescent="0.25">
      <c r="BP2012" s="26"/>
    </row>
    <row r="2013" spans="68:68" s="22" customFormat="1" x14ac:dyDescent="0.25">
      <c r="BP2013" s="26"/>
    </row>
    <row r="2014" spans="68:68" s="22" customFormat="1" x14ac:dyDescent="0.25">
      <c r="BP2014" s="26"/>
    </row>
    <row r="2015" spans="68:68" s="22" customFormat="1" x14ac:dyDescent="0.25">
      <c r="BP2015" s="26"/>
    </row>
    <row r="2016" spans="68:68" s="22" customFormat="1" x14ac:dyDescent="0.25">
      <c r="BP2016" s="26"/>
    </row>
    <row r="2017" spans="68:68" s="22" customFormat="1" x14ac:dyDescent="0.25">
      <c r="BP2017" s="26"/>
    </row>
    <row r="2018" spans="68:68" s="22" customFormat="1" x14ac:dyDescent="0.25">
      <c r="BP2018" s="26"/>
    </row>
    <row r="2019" spans="68:68" s="22" customFormat="1" x14ac:dyDescent="0.25">
      <c r="BP2019" s="26"/>
    </row>
    <row r="2020" spans="68:68" s="22" customFormat="1" x14ac:dyDescent="0.25">
      <c r="BP2020" s="26"/>
    </row>
    <row r="2021" spans="68:68" s="22" customFormat="1" x14ac:dyDescent="0.25">
      <c r="BP2021" s="26"/>
    </row>
    <row r="2022" spans="68:68" s="22" customFormat="1" x14ac:dyDescent="0.25">
      <c r="BP2022" s="26"/>
    </row>
    <row r="2023" spans="68:68" s="22" customFormat="1" x14ac:dyDescent="0.25">
      <c r="BP2023" s="26"/>
    </row>
    <row r="2024" spans="68:68" s="22" customFormat="1" x14ac:dyDescent="0.25">
      <c r="BP2024" s="26"/>
    </row>
    <row r="2025" spans="68:68" s="22" customFormat="1" x14ac:dyDescent="0.25">
      <c r="BP2025" s="26"/>
    </row>
    <row r="2026" spans="68:68" s="22" customFormat="1" x14ac:dyDescent="0.25">
      <c r="BP2026" s="26"/>
    </row>
    <row r="2027" spans="68:68" s="22" customFormat="1" x14ac:dyDescent="0.25">
      <c r="BP2027" s="26"/>
    </row>
    <row r="2028" spans="68:68" s="22" customFormat="1" x14ac:dyDescent="0.25">
      <c r="BP2028" s="26"/>
    </row>
    <row r="2029" spans="68:68" s="22" customFormat="1" x14ac:dyDescent="0.25">
      <c r="BP2029" s="26"/>
    </row>
    <row r="2030" spans="68:68" s="22" customFormat="1" x14ac:dyDescent="0.25">
      <c r="BP2030" s="26"/>
    </row>
    <row r="2031" spans="68:68" s="22" customFormat="1" x14ac:dyDescent="0.25">
      <c r="BP2031" s="26"/>
    </row>
    <row r="2032" spans="68:68" s="22" customFormat="1" x14ac:dyDescent="0.25">
      <c r="BP2032" s="26"/>
    </row>
    <row r="2033" spans="68:68" s="22" customFormat="1" x14ac:dyDescent="0.25">
      <c r="BP2033" s="26"/>
    </row>
    <row r="2034" spans="68:68" s="22" customFormat="1" x14ac:dyDescent="0.25">
      <c r="BP2034" s="26"/>
    </row>
    <row r="2035" spans="68:68" s="22" customFormat="1" x14ac:dyDescent="0.25">
      <c r="BP2035" s="26"/>
    </row>
    <row r="2036" spans="68:68" s="22" customFormat="1" x14ac:dyDescent="0.25">
      <c r="BP2036" s="26"/>
    </row>
    <row r="2037" spans="68:68" s="22" customFormat="1" x14ac:dyDescent="0.25">
      <c r="BP2037" s="26"/>
    </row>
    <row r="2038" spans="68:68" s="22" customFormat="1" x14ac:dyDescent="0.25">
      <c r="BP2038" s="26"/>
    </row>
    <row r="2039" spans="68:68" s="22" customFormat="1" x14ac:dyDescent="0.25">
      <c r="BP2039" s="26"/>
    </row>
    <row r="2040" spans="68:68" s="22" customFormat="1" x14ac:dyDescent="0.25">
      <c r="BP2040" s="26"/>
    </row>
    <row r="2041" spans="68:68" s="22" customFormat="1" x14ac:dyDescent="0.25">
      <c r="BP2041" s="26"/>
    </row>
    <row r="2042" spans="68:68" s="22" customFormat="1" x14ac:dyDescent="0.25">
      <c r="BP2042" s="26"/>
    </row>
    <row r="2043" spans="68:68" s="22" customFormat="1" x14ac:dyDescent="0.25">
      <c r="BP2043" s="26"/>
    </row>
    <row r="2044" spans="68:68" s="22" customFormat="1" x14ac:dyDescent="0.25">
      <c r="BP2044" s="26"/>
    </row>
    <row r="2045" spans="68:68" s="22" customFormat="1" x14ac:dyDescent="0.25">
      <c r="BP2045" s="26"/>
    </row>
    <row r="2046" spans="68:68" s="22" customFormat="1" x14ac:dyDescent="0.25">
      <c r="BP2046" s="26"/>
    </row>
    <row r="2047" spans="68:68" s="22" customFormat="1" x14ac:dyDescent="0.25">
      <c r="BP2047" s="26"/>
    </row>
    <row r="2048" spans="68:68" s="22" customFormat="1" x14ac:dyDescent="0.25">
      <c r="BP2048" s="26"/>
    </row>
    <row r="2049" spans="68:68" s="22" customFormat="1" x14ac:dyDescent="0.25">
      <c r="BP2049" s="26"/>
    </row>
    <row r="2050" spans="68:68" s="22" customFormat="1" x14ac:dyDescent="0.25">
      <c r="BP2050" s="26"/>
    </row>
    <row r="2051" spans="68:68" s="22" customFormat="1" x14ac:dyDescent="0.25">
      <c r="BP2051" s="26"/>
    </row>
    <row r="2052" spans="68:68" s="22" customFormat="1" x14ac:dyDescent="0.25">
      <c r="BP2052" s="26"/>
    </row>
    <row r="2053" spans="68:68" s="22" customFormat="1" x14ac:dyDescent="0.25">
      <c r="BP2053" s="26"/>
    </row>
    <row r="2054" spans="68:68" s="22" customFormat="1" x14ac:dyDescent="0.25">
      <c r="BP2054" s="26"/>
    </row>
    <row r="2055" spans="68:68" s="22" customFormat="1" x14ac:dyDescent="0.25">
      <c r="BP2055" s="26"/>
    </row>
    <row r="2056" spans="68:68" s="22" customFormat="1" x14ac:dyDescent="0.25">
      <c r="BP2056" s="26"/>
    </row>
    <row r="2057" spans="68:68" s="22" customFormat="1" x14ac:dyDescent="0.25">
      <c r="BP2057" s="26"/>
    </row>
    <row r="2058" spans="68:68" s="22" customFormat="1" x14ac:dyDescent="0.25">
      <c r="BP2058" s="26"/>
    </row>
    <row r="2059" spans="68:68" s="22" customFormat="1" x14ac:dyDescent="0.25">
      <c r="BP2059" s="26"/>
    </row>
    <row r="2060" spans="68:68" s="22" customFormat="1" x14ac:dyDescent="0.25">
      <c r="BP2060" s="26"/>
    </row>
    <row r="2061" spans="68:68" s="22" customFormat="1" x14ac:dyDescent="0.25">
      <c r="BP2061" s="26"/>
    </row>
    <row r="2062" spans="68:68" s="22" customFormat="1" x14ac:dyDescent="0.25">
      <c r="BP2062" s="26"/>
    </row>
    <row r="2063" spans="68:68" s="22" customFormat="1" x14ac:dyDescent="0.25">
      <c r="BP2063" s="26"/>
    </row>
    <row r="2064" spans="68:68" s="22" customFormat="1" x14ac:dyDescent="0.25">
      <c r="BP2064" s="26"/>
    </row>
    <row r="2065" spans="68:68" s="22" customFormat="1" x14ac:dyDescent="0.25">
      <c r="BP2065" s="26"/>
    </row>
    <row r="2066" spans="68:68" s="22" customFormat="1" x14ac:dyDescent="0.25">
      <c r="BP2066" s="26"/>
    </row>
    <row r="2067" spans="68:68" s="22" customFormat="1" x14ac:dyDescent="0.25">
      <c r="BP2067" s="26"/>
    </row>
    <row r="2068" spans="68:68" s="22" customFormat="1" x14ac:dyDescent="0.25">
      <c r="BP2068" s="26"/>
    </row>
    <row r="2069" spans="68:68" s="22" customFormat="1" x14ac:dyDescent="0.25">
      <c r="BP2069" s="26"/>
    </row>
    <row r="2070" spans="68:68" s="22" customFormat="1" x14ac:dyDescent="0.25">
      <c r="BP2070" s="26"/>
    </row>
    <row r="2071" spans="68:68" s="22" customFormat="1" x14ac:dyDescent="0.25">
      <c r="BP2071" s="26"/>
    </row>
    <row r="2072" spans="68:68" s="22" customFormat="1" x14ac:dyDescent="0.25">
      <c r="BP2072" s="26"/>
    </row>
    <row r="2073" spans="68:68" s="22" customFormat="1" x14ac:dyDescent="0.25">
      <c r="BP2073" s="26"/>
    </row>
    <row r="2074" spans="68:68" s="22" customFormat="1" x14ac:dyDescent="0.25">
      <c r="BP2074" s="26"/>
    </row>
    <row r="2075" spans="68:68" s="22" customFormat="1" x14ac:dyDescent="0.25">
      <c r="BP2075" s="26"/>
    </row>
    <row r="2076" spans="68:68" s="22" customFormat="1" x14ac:dyDescent="0.25">
      <c r="BP2076" s="26"/>
    </row>
    <row r="2077" spans="68:68" s="22" customFormat="1" x14ac:dyDescent="0.25">
      <c r="BP2077" s="26"/>
    </row>
    <row r="2078" spans="68:68" s="22" customFormat="1" x14ac:dyDescent="0.25">
      <c r="BP2078" s="26"/>
    </row>
    <row r="2079" spans="68:68" s="22" customFormat="1" x14ac:dyDescent="0.25">
      <c r="BP2079" s="26"/>
    </row>
    <row r="2080" spans="68:68" s="22" customFormat="1" x14ac:dyDescent="0.25">
      <c r="BP2080" s="26"/>
    </row>
    <row r="2081" spans="68:68" s="22" customFormat="1" x14ac:dyDescent="0.25">
      <c r="BP2081" s="26"/>
    </row>
    <row r="2082" spans="68:68" s="22" customFormat="1" x14ac:dyDescent="0.25">
      <c r="BP2082" s="26"/>
    </row>
    <row r="2083" spans="68:68" s="22" customFormat="1" x14ac:dyDescent="0.25">
      <c r="BP2083" s="26"/>
    </row>
    <row r="2084" spans="68:68" s="22" customFormat="1" x14ac:dyDescent="0.25">
      <c r="BP2084" s="26"/>
    </row>
    <row r="2085" spans="68:68" s="22" customFormat="1" x14ac:dyDescent="0.25">
      <c r="BP2085" s="26"/>
    </row>
    <row r="2086" spans="68:68" s="22" customFormat="1" x14ac:dyDescent="0.25">
      <c r="BP2086" s="26"/>
    </row>
    <row r="2087" spans="68:68" s="22" customFormat="1" x14ac:dyDescent="0.25">
      <c r="BP2087" s="26"/>
    </row>
    <row r="2088" spans="68:68" s="22" customFormat="1" x14ac:dyDescent="0.25">
      <c r="BP2088" s="26"/>
    </row>
    <row r="2089" spans="68:68" s="22" customFormat="1" x14ac:dyDescent="0.25">
      <c r="BP2089" s="26"/>
    </row>
    <row r="2090" spans="68:68" s="22" customFormat="1" x14ac:dyDescent="0.25">
      <c r="BP2090" s="26"/>
    </row>
    <row r="2091" spans="68:68" s="22" customFormat="1" x14ac:dyDescent="0.25">
      <c r="BP2091" s="26"/>
    </row>
    <row r="2092" spans="68:68" s="22" customFormat="1" x14ac:dyDescent="0.25">
      <c r="BP2092" s="26"/>
    </row>
    <row r="2093" spans="68:68" s="22" customFormat="1" x14ac:dyDescent="0.25">
      <c r="BP2093" s="26"/>
    </row>
    <row r="2094" spans="68:68" s="22" customFormat="1" x14ac:dyDescent="0.25">
      <c r="BP2094" s="26"/>
    </row>
    <row r="2095" spans="68:68" s="22" customFormat="1" x14ac:dyDescent="0.25">
      <c r="BP2095" s="26"/>
    </row>
    <row r="2096" spans="68:68" s="22" customFormat="1" x14ac:dyDescent="0.25">
      <c r="BP2096" s="26"/>
    </row>
    <row r="2097" spans="68:68" s="22" customFormat="1" x14ac:dyDescent="0.25">
      <c r="BP2097" s="26"/>
    </row>
    <row r="2098" spans="68:68" s="22" customFormat="1" x14ac:dyDescent="0.25">
      <c r="BP2098" s="26"/>
    </row>
    <row r="2099" spans="68:68" s="22" customFormat="1" x14ac:dyDescent="0.25">
      <c r="BP2099" s="26"/>
    </row>
    <row r="2100" spans="68:68" s="22" customFormat="1" x14ac:dyDescent="0.25">
      <c r="BP2100" s="26"/>
    </row>
    <row r="2101" spans="68:68" s="22" customFormat="1" x14ac:dyDescent="0.25">
      <c r="BP2101" s="26"/>
    </row>
    <row r="2102" spans="68:68" s="22" customFormat="1" x14ac:dyDescent="0.25">
      <c r="BP2102" s="26"/>
    </row>
    <row r="2103" spans="68:68" s="22" customFormat="1" x14ac:dyDescent="0.25">
      <c r="BP2103" s="26"/>
    </row>
    <row r="2104" spans="68:68" s="22" customFormat="1" x14ac:dyDescent="0.25">
      <c r="BP2104" s="26"/>
    </row>
    <row r="2105" spans="68:68" s="22" customFormat="1" x14ac:dyDescent="0.25">
      <c r="BP2105" s="26"/>
    </row>
    <row r="2106" spans="68:68" s="22" customFormat="1" x14ac:dyDescent="0.25">
      <c r="BP2106" s="26"/>
    </row>
    <row r="2107" spans="68:68" s="22" customFormat="1" x14ac:dyDescent="0.25">
      <c r="BP2107" s="26"/>
    </row>
    <row r="2108" spans="68:68" s="22" customFormat="1" x14ac:dyDescent="0.25">
      <c r="BP2108" s="26"/>
    </row>
    <row r="2109" spans="68:68" s="22" customFormat="1" x14ac:dyDescent="0.25">
      <c r="BP2109" s="26"/>
    </row>
    <row r="2110" spans="68:68" s="22" customFormat="1" x14ac:dyDescent="0.25">
      <c r="BP2110" s="26"/>
    </row>
    <row r="2111" spans="68:68" s="22" customFormat="1" x14ac:dyDescent="0.25">
      <c r="BP2111" s="26"/>
    </row>
    <row r="2112" spans="68:68" s="22" customFormat="1" x14ac:dyDescent="0.25">
      <c r="BP2112" s="26"/>
    </row>
    <row r="2113" spans="68:68" s="22" customFormat="1" x14ac:dyDescent="0.25">
      <c r="BP2113" s="26"/>
    </row>
    <row r="2114" spans="68:68" s="22" customFormat="1" x14ac:dyDescent="0.25">
      <c r="BP2114" s="26"/>
    </row>
    <row r="2115" spans="68:68" s="22" customFormat="1" x14ac:dyDescent="0.25">
      <c r="BP2115" s="26"/>
    </row>
    <row r="2116" spans="68:68" s="22" customFormat="1" x14ac:dyDescent="0.25">
      <c r="BP2116" s="26"/>
    </row>
    <row r="2117" spans="68:68" s="22" customFormat="1" x14ac:dyDescent="0.25">
      <c r="BP2117" s="26"/>
    </row>
    <row r="2118" spans="68:68" s="22" customFormat="1" x14ac:dyDescent="0.25">
      <c r="BP2118" s="26"/>
    </row>
    <row r="2119" spans="68:68" s="22" customFormat="1" x14ac:dyDescent="0.25">
      <c r="BP2119" s="26"/>
    </row>
    <row r="2120" spans="68:68" s="22" customFormat="1" x14ac:dyDescent="0.25">
      <c r="BP2120" s="26"/>
    </row>
    <row r="2121" spans="68:68" s="22" customFormat="1" x14ac:dyDescent="0.25">
      <c r="BP2121" s="26"/>
    </row>
    <row r="2122" spans="68:68" s="22" customFormat="1" x14ac:dyDescent="0.25">
      <c r="BP2122" s="26"/>
    </row>
    <row r="2123" spans="68:68" s="22" customFormat="1" x14ac:dyDescent="0.25">
      <c r="BP2123" s="26"/>
    </row>
    <row r="2124" spans="68:68" s="22" customFormat="1" x14ac:dyDescent="0.25">
      <c r="BP2124" s="26"/>
    </row>
    <row r="2125" spans="68:68" s="22" customFormat="1" x14ac:dyDescent="0.25">
      <c r="BP2125" s="26"/>
    </row>
    <row r="2126" spans="68:68" s="22" customFormat="1" x14ac:dyDescent="0.25">
      <c r="BP2126" s="26"/>
    </row>
    <row r="2127" spans="68:68" s="22" customFormat="1" x14ac:dyDescent="0.25">
      <c r="BP2127" s="26"/>
    </row>
    <row r="2128" spans="68:68" s="22" customFormat="1" x14ac:dyDescent="0.25">
      <c r="BP2128" s="26"/>
    </row>
    <row r="2129" spans="68:68" s="22" customFormat="1" x14ac:dyDescent="0.25">
      <c r="BP2129" s="26"/>
    </row>
    <row r="2130" spans="68:68" s="22" customFormat="1" x14ac:dyDescent="0.25">
      <c r="BP2130" s="26"/>
    </row>
    <row r="2131" spans="68:68" s="22" customFormat="1" x14ac:dyDescent="0.25">
      <c r="BP2131" s="26"/>
    </row>
    <row r="2132" spans="68:68" s="22" customFormat="1" x14ac:dyDescent="0.25">
      <c r="BP2132" s="26"/>
    </row>
    <row r="2133" spans="68:68" s="22" customFormat="1" x14ac:dyDescent="0.25">
      <c r="BP2133" s="26"/>
    </row>
    <row r="2134" spans="68:68" s="22" customFormat="1" x14ac:dyDescent="0.25">
      <c r="BP2134" s="26"/>
    </row>
    <row r="2135" spans="68:68" s="22" customFormat="1" x14ac:dyDescent="0.25">
      <c r="BP2135" s="26"/>
    </row>
    <row r="2136" spans="68:68" s="22" customFormat="1" x14ac:dyDescent="0.25">
      <c r="BP2136" s="26"/>
    </row>
    <row r="2137" spans="68:68" s="22" customFormat="1" x14ac:dyDescent="0.25">
      <c r="BP2137" s="26"/>
    </row>
    <row r="2138" spans="68:68" s="22" customFormat="1" x14ac:dyDescent="0.25">
      <c r="BP2138" s="26"/>
    </row>
    <row r="2139" spans="68:68" s="22" customFormat="1" x14ac:dyDescent="0.25">
      <c r="BP2139" s="26"/>
    </row>
    <row r="2140" spans="68:68" s="22" customFormat="1" x14ac:dyDescent="0.25">
      <c r="BP2140" s="26"/>
    </row>
    <row r="2141" spans="68:68" s="22" customFormat="1" x14ac:dyDescent="0.25">
      <c r="BP2141" s="26"/>
    </row>
    <row r="2142" spans="68:68" s="22" customFormat="1" x14ac:dyDescent="0.25">
      <c r="BP2142" s="26"/>
    </row>
    <row r="2143" spans="68:68" s="22" customFormat="1" x14ac:dyDescent="0.25">
      <c r="BP2143" s="26"/>
    </row>
    <row r="2144" spans="68:68" s="22" customFormat="1" x14ac:dyDescent="0.25">
      <c r="BP2144" s="26"/>
    </row>
    <row r="2145" spans="68:68" s="22" customFormat="1" x14ac:dyDescent="0.25">
      <c r="BP2145" s="26"/>
    </row>
    <row r="2146" spans="68:68" s="22" customFormat="1" x14ac:dyDescent="0.25">
      <c r="BP2146" s="26"/>
    </row>
    <row r="2147" spans="68:68" s="22" customFormat="1" x14ac:dyDescent="0.25">
      <c r="BP2147" s="26"/>
    </row>
    <row r="2148" spans="68:68" s="22" customFormat="1" x14ac:dyDescent="0.25">
      <c r="BP2148" s="26"/>
    </row>
    <row r="2149" spans="68:68" s="22" customFormat="1" x14ac:dyDescent="0.25">
      <c r="BP2149" s="26"/>
    </row>
    <row r="2150" spans="68:68" s="22" customFormat="1" x14ac:dyDescent="0.25">
      <c r="BP2150" s="26"/>
    </row>
    <row r="2151" spans="68:68" s="22" customFormat="1" x14ac:dyDescent="0.25">
      <c r="BP2151" s="26"/>
    </row>
    <row r="2152" spans="68:68" s="22" customFormat="1" x14ac:dyDescent="0.25">
      <c r="BP2152" s="26"/>
    </row>
    <row r="2153" spans="68:68" s="22" customFormat="1" x14ac:dyDescent="0.25">
      <c r="BP2153" s="26"/>
    </row>
    <row r="2154" spans="68:68" s="22" customFormat="1" x14ac:dyDescent="0.25">
      <c r="BP2154" s="26"/>
    </row>
    <row r="2155" spans="68:68" s="22" customFormat="1" x14ac:dyDescent="0.25">
      <c r="BP2155" s="26"/>
    </row>
    <row r="2156" spans="68:68" s="22" customFormat="1" x14ac:dyDescent="0.25">
      <c r="BP2156" s="26"/>
    </row>
    <row r="2157" spans="68:68" s="22" customFormat="1" x14ac:dyDescent="0.25">
      <c r="BP2157" s="26"/>
    </row>
    <row r="2158" spans="68:68" s="22" customFormat="1" x14ac:dyDescent="0.25">
      <c r="BP2158" s="26"/>
    </row>
    <row r="2159" spans="68:68" s="22" customFormat="1" x14ac:dyDescent="0.25">
      <c r="BP2159" s="26"/>
    </row>
    <row r="2160" spans="68:68" s="22" customFormat="1" x14ac:dyDescent="0.25">
      <c r="BP2160" s="26"/>
    </row>
    <row r="2161" spans="68:68" s="22" customFormat="1" x14ac:dyDescent="0.25">
      <c r="BP2161" s="26"/>
    </row>
    <row r="2162" spans="68:68" s="22" customFormat="1" x14ac:dyDescent="0.25">
      <c r="BP2162" s="26"/>
    </row>
    <row r="2163" spans="68:68" s="22" customFormat="1" x14ac:dyDescent="0.25">
      <c r="BP2163" s="26"/>
    </row>
    <row r="2164" spans="68:68" s="22" customFormat="1" x14ac:dyDescent="0.25">
      <c r="BP2164" s="26"/>
    </row>
    <row r="2165" spans="68:68" s="22" customFormat="1" x14ac:dyDescent="0.25">
      <c r="BP2165" s="26"/>
    </row>
    <row r="2166" spans="68:68" s="22" customFormat="1" x14ac:dyDescent="0.25">
      <c r="BP2166" s="26"/>
    </row>
    <row r="2167" spans="68:68" s="22" customFormat="1" x14ac:dyDescent="0.25">
      <c r="BP2167" s="26"/>
    </row>
    <row r="2168" spans="68:68" s="22" customFormat="1" x14ac:dyDescent="0.25">
      <c r="BP2168" s="26"/>
    </row>
    <row r="2169" spans="68:68" s="22" customFormat="1" x14ac:dyDescent="0.25">
      <c r="BP2169" s="26"/>
    </row>
    <row r="2170" spans="68:68" s="22" customFormat="1" x14ac:dyDescent="0.25">
      <c r="BP2170" s="26"/>
    </row>
    <row r="2171" spans="68:68" s="22" customFormat="1" x14ac:dyDescent="0.25">
      <c r="BP2171" s="26"/>
    </row>
    <row r="2172" spans="68:68" s="22" customFormat="1" x14ac:dyDescent="0.25">
      <c r="BP2172" s="26"/>
    </row>
    <row r="2173" spans="68:68" s="22" customFormat="1" x14ac:dyDescent="0.25">
      <c r="BP2173" s="26"/>
    </row>
    <row r="2174" spans="68:68" s="22" customFormat="1" x14ac:dyDescent="0.25">
      <c r="BP2174" s="26"/>
    </row>
    <row r="2175" spans="68:68" s="22" customFormat="1" x14ac:dyDescent="0.25">
      <c r="BP2175" s="26"/>
    </row>
    <row r="2176" spans="68:68" s="22" customFormat="1" x14ac:dyDescent="0.25">
      <c r="BP2176" s="26"/>
    </row>
    <row r="2177" spans="68:68" s="22" customFormat="1" x14ac:dyDescent="0.25">
      <c r="BP2177" s="26"/>
    </row>
    <row r="2178" spans="68:68" s="22" customFormat="1" x14ac:dyDescent="0.25">
      <c r="BP2178" s="26"/>
    </row>
    <row r="2179" spans="68:68" s="22" customFormat="1" x14ac:dyDescent="0.25">
      <c r="BP2179" s="26"/>
    </row>
    <row r="2180" spans="68:68" s="22" customFormat="1" x14ac:dyDescent="0.25">
      <c r="BP2180" s="26"/>
    </row>
    <row r="2181" spans="68:68" s="22" customFormat="1" x14ac:dyDescent="0.25">
      <c r="BP2181" s="26"/>
    </row>
    <row r="2182" spans="68:68" s="22" customFormat="1" x14ac:dyDescent="0.25">
      <c r="BP2182" s="26"/>
    </row>
    <row r="2183" spans="68:68" s="22" customFormat="1" x14ac:dyDescent="0.25">
      <c r="BP2183" s="26"/>
    </row>
    <row r="2184" spans="68:68" s="22" customFormat="1" x14ac:dyDescent="0.25">
      <c r="BP2184" s="26"/>
    </row>
    <row r="2185" spans="68:68" s="22" customFormat="1" x14ac:dyDescent="0.25">
      <c r="BP2185" s="26"/>
    </row>
    <row r="2186" spans="68:68" s="22" customFormat="1" x14ac:dyDescent="0.25">
      <c r="BP2186" s="26"/>
    </row>
    <row r="2187" spans="68:68" s="22" customFormat="1" x14ac:dyDescent="0.25">
      <c r="BP2187" s="26"/>
    </row>
    <row r="2188" spans="68:68" s="22" customFormat="1" x14ac:dyDescent="0.25">
      <c r="BP2188" s="26"/>
    </row>
    <row r="2189" spans="68:68" s="22" customFormat="1" x14ac:dyDescent="0.25">
      <c r="BP2189" s="26"/>
    </row>
    <row r="2190" spans="68:68" s="22" customFormat="1" x14ac:dyDescent="0.25">
      <c r="BP2190" s="26"/>
    </row>
    <row r="2191" spans="68:68" s="22" customFormat="1" x14ac:dyDescent="0.25">
      <c r="BP2191" s="26"/>
    </row>
    <row r="2192" spans="68:68" s="22" customFormat="1" x14ac:dyDescent="0.25">
      <c r="BP2192" s="26"/>
    </row>
    <row r="2193" spans="68:68" s="22" customFormat="1" x14ac:dyDescent="0.25">
      <c r="BP2193" s="26"/>
    </row>
    <row r="2194" spans="68:68" s="22" customFormat="1" x14ac:dyDescent="0.25">
      <c r="BP2194" s="26"/>
    </row>
    <row r="2195" spans="68:68" s="22" customFormat="1" x14ac:dyDescent="0.25">
      <c r="BP2195" s="26"/>
    </row>
    <row r="2196" spans="68:68" s="22" customFormat="1" x14ac:dyDescent="0.25">
      <c r="BP2196" s="26"/>
    </row>
    <row r="2197" spans="68:68" s="22" customFormat="1" x14ac:dyDescent="0.25">
      <c r="BP2197" s="26"/>
    </row>
    <row r="2198" spans="68:68" s="22" customFormat="1" x14ac:dyDescent="0.25">
      <c r="BP2198" s="26"/>
    </row>
    <row r="2199" spans="68:68" s="22" customFormat="1" x14ac:dyDescent="0.25">
      <c r="BP2199" s="26"/>
    </row>
    <row r="2200" spans="68:68" s="22" customFormat="1" x14ac:dyDescent="0.25">
      <c r="BP2200" s="26"/>
    </row>
    <row r="2201" spans="68:68" s="22" customFormat="1" x14ac:dyDescent="0.25">
      <c r="BP2201" s="26"/>
    </row>
    <row r="2202" spans="68:68" s="22" customFormat="1" x14ac:dyDescent="0.25">
      <c r="BP2202" s="26"/>
    </row>
    <row r="2203" spans="68:68" s="22" customFormat="1" x14ac:dyDescent="0.25">
      <c r="BP2203" s="26"/>
    </row>
    <row r="2204" spans="68:68" s="22" customFormat="1" x14ac:dyDescent="0.25">
      <c r="BP2204" s="26"/>
    </row>
    <row r="2205" spans="68:68" s="22" customFormat="1" x14ac:dyDescent="0.25">
      <c r="BP2205" s="26"/>
    </row>
    <row r="2206" spans="68:68" s="22" customFormat="1" x14ac:dyDescent="0.25">
      <c r="BP2206" s="26"/>
    </row>
    <row r="2207" spans="68:68" s="22" customFormat="1" x14ac:dyDescent="0.25">
      <c r="BP2207" s="26"/>
    </row>
    <row r="2208" spans="68:68" s="22" customFormat="1" x14ac:dyDescent="0.25">
      <c r="BP2208" s="26"/>
    </row>
    <row r="2209" spans="68:68" s="22" customFormat="1" x14ac:dyDescent="0.25">
      <c r="BP2209" s="26"/>
    </row>
    <row r="2210" spans="68:68" s="22" customFormat="1" x14ac:dyDescent="0.25">
      <c r="BP2210" s="26"/>
    </row>
    <row r="2211" spans="68:68" s="22" customFormat="1" x14ac:dyDescent="0.25">
      <c r="BP2211" s="26"/>
    </row>
    <row r="2212" spans="68:68" s="22" customFormat="1" x14ac:dyDescent="0.25">
      <c r="BP2212" s="26"/>
    </row>
    <row r="2213" spans="68:68" s="22" customFormat="1" x14ac:dyDescent="0.25">
      <c r="BP2213" s="26"/>
    </row>
    <row r="2214" spans="68:68" s="22" customFormat="1" x14ac:dyDescent="0.25">
      <c r="BP2214" s="26"/>
    </row>
    <row r="2215" spans="68:68" s="22" customFormat="1" x14ac:dyDescent="0.25">
      <c r="BP2215" s="26"/>
    </row>
    <row r="2216" spans="68:68" s="22" customFormat="1" x14ac:dyDescent="0.25">
      <c r="BP2216" s="26"/>
    </row>
    <row r="2217" spans="68:68" s="22" customFormat="1" x14ac:dyDescent="0.25">
      <c r="BP2217" s="26"/>
    </row>
    <row r="2218" spans="68:68" s="22" customFormat="1" x14ac:dyDescent="0.25">
      <c r="BP2218" s="26"/>
    </row>
    <row r="2219" spans="68:68" s="22" customFormat="1" x14ac:dyDescent="0.25">
      <c r="BP2219" s="26"/>
    </row>
    <row r="2220" spans="68:68" s="22" customFormat="1" x14ac:dyDescent="0.25">
      <c r="BP2220" s="26"/>
    </row>
    <row r="2221" spans="68:68" s="22" customFormat="1" x14ac:dyDescent="0.25">
      <c r="BP2221" s="26"/>
    </row>
    <row r="2222" spans="68:68" s="22" customFormat="1" x14ac:dyDescent="0.25">
      <c r="BP2222" s="26"/>
    </row>
    <row r="2223" spans="68:68" s="22" customFormat="1" x14ac:dyDescent="0.25">
      <c r="BP2223" s="26"/>
    </row>
    <row r="2224" spans="68:68" s="22" customFormat="1" x14ac:dyDescent="0.25">
      <c r="BP2224" s="26"/>
    </row>
    <row r="2225" spans="68:68" s="22" customFormat="1" x14ac:dyDescent="0.25">
      <c r="BP2225" s="26"/>
    </row>
    <row r="2226" spans="68:68" s="22" customFormat="1" x14ac:dyDescent="0.25">
      <c r="BP2226" s="26"/>
    </row>
    <row r="2227" spans="68:68" s="22" customFormat="1" x14ac:dyDescent="0.25">
      <c r="BP2227" s="26"/>
    </row>
    <row r="2228" spans="68:68" s="22" customFormat="1" x14ac:dyDescent="0.25">
      <c r="BP2228" s="26"/>
    </row>
    <row r="2229" spans="68:68" s="22" customFormat="1" x14ac:dyDescent="0.25">
      <c r="BP2229" s="26"/>
    </row>
    <row r="2230" spans="68:68" s="22" customFormat="1" x14ac:dyDescent="0.25">
      <c r="BP2230" s="26"/>
    </row>
    <row r="2231" spans="68:68" s="22" customFormat="1" x14ac:dyDescent="0.25">
      <c r="BP2231" s="26"/>
    </row>
    <row r="2232" spans="68:68" s="22" customFormat="1" x14ac:dyDescent="0.25">
      <c r="BP2232" s="26"/>
    </row>
    <row r="2233" spans="68:68" s="22" customFormat="1" x14ac:dyDescent="0.25">
      <c r="BP2233" s="26"/>
    </row>
    <row r="2234" spans="68:68" s="22" customFormat="1" x14ac:dyDescent="0.25">
      <c r="BP2234" s="26"/>
    </row>
    <row r="2235" spans="68:68" s="22" customFormat="1" x14ac:dyDescent="0.25">
      <c r="BP2235" s="26"/>
    </row>
    <row r="2236" spans="68:68" s="22" customFormat="1" x14ac:dyDescent="0.25">
      <c r="BP2236" s="26"/>
    </row>
    <row r="2237" spans="68:68" s="22" customFormat="1" x14ac:dyDescent="0.25">
      <c r="BP2237" s="26"/>
    </row>
    <row r="2238" spans="68:68" s="22" customFormat="1" x14ac:dyDescent="0.25">
      <c r="BP2238" s="26"/>
    </row>
    <row r="2239" spans="68:68" s="22" customFormat="1" x14ac:dyDescent="0.25">
      <c r="BP2239" s="26"/>
    </row>
    <row r="2240" spans="68:68" s="22" customFormat="1" x14ac:dyDescent="0.25">
      <c r="BP2240" s="26"/>
    </row>
    <row r="2241" spans="68:68" s="22" customFormat="1" x14ac:dyDescent="0.25">
      <c r="BP2241" s="26"/>
    </row>
    <row r="2242" spans="68:68" s="22" customFormat="1" x14ac:dyDescent="0.25">
      <c r="BP2242" s="26"/>
    </row>
    <row r="2243" spans="68:68" s="22" customFormat="1" x14ac:dyDescent="0.25">
      <c r="BP2243" s="26"/>
    </row>
    <row r="2244" spans="68:68" s="22" customFormat="1" x14ac:dyDescent="0.25">
      <c r="BP2244" s="26"/>
    </row>
    <row r="2245" spans="68:68" s="22" customFormat="1" x14ac:dyDescent="0.25">
      <c r="BP2245" s="26"/>
    </row>
    <row r="2246" spans="68:68" s="22" customFormat="1" x14ac:dyDescent="0.25">
      <c r="BP2246" s="26"/>
    </row>
    <row r="2247" spans="68:68" s="22" customFormat="1" x14ac:dyDescent="0.25">
      <c r="BP2247" s="26"/>
    </row>
    <row r="2248" spans="68:68" s="22" customFormat="1" x14ac:dyDescent="0.25">
      <c r="BP2248" s="26"/>
    </row>
    <row r="2249" spans="68:68" s="22" customFormat="1" x14ac:dyDescent="0.25">
      <c r="BP2249" s="26"/>
    </row>
    <row r="2250" spans="68:68" s="22" customFormat="1" x14ac:dyDescent="0.25">
      <c r="BP2250" s="26"/>
    </row>
    <row r="2251" spans="68:68" s="22" customFormat="1" x14ac:dyDescent="0.25">
      <c r="BP2251" s="26"/>
    </row>
    <row r="2252" spans="68:68" s="22" customFormat="1" x14ac:dyDescent="0.25">
      <c r="BP2252" s="26"/>
    </row>
    <row r="2253" spans="68:68" s="22" customFormat="1" x14ac:dyDescent="0.25">
      <c r="BP2253" s="26"/>
    </row>
    <row r="2254" spans="68:68" s="22" customFormat="1" x14ac:dyDescent="0.25">
      <c r="BP2254" s="26"/>
    </row>
    <row r="2255" spans="68:68" s="22" customFormat="1" x14ac:dyDescent="0.25">
      <c r="BP2255" s="26"/>
    </row>
    <row r="2256" spans="68:68" s="22" customFormat="1" x14ac:dyDescent="0.25">
      <c r="BP2256" s="26"/>
    </row>
    <row r="2257" spans="68:68" s="22" customFormat="1" x14ac:dyDescent="0.25">
      <c r="BP2257" s="26"/>
    </row>
    <row r="2258" spans="68:68" s="22" customFormat="1" x14ac:dyDescent="0.25">
      <c r="BP2258" s="26"/>
    </row>
    <row r="2259" spans="68:68" s="22" customFormat="1" x14ac:dyDescent="0.25">
      <c r="BP2259" s="26"/>
    </row>
    <row r="2260" spans="68:68" s="22" customFormat="1" x14ac:dyDescent="0.25">
      <c r="BP2260" s="26"/>
    </row>
    <row r="2261" spans="68:68" s="22" customFormat="1" x14ac:dyDescent="0.25">
      <c r="BP2261" s="26"/>
    </row>
    <row r="2262" spans="68:68" s="22" customFormat="1" x14ac:dyDescent="0.25">
      <c r="BP2262" s="26"/>
    </row>
    <row r="2263" spans="68:68" s="22" customFormat="1" x14ac:dyDescent="0.25">
      <c r="BP2263" s="26"/>
    </row>
    <row r="2264" spans="68:68" s="22" customFormat="1" x14ac:dyDescent="0.25">
      <c r="BP2264" s="26"/>
    </row>
    <row r="2265" spans="68:68" s="22" customFormat="1" x14ac:dyDescent="0.25">
      <c r="BP2265" s="26"/>
    </row>
    <row r="2266" spans="68:68" s="22" customFormat="1" x14ac:dyDescent="0.25">
      <c r="BP2266" s="26"/>
    </row>
    <row r="2267" spans="68:68" s="22" customFormat="1" x14ac:dyDescent="0.25">
      <c r="BP2267" s="26"/>
    </row>
    <row r="2268" spans="68:68" s="22" customFormat="1" x14ac:dyDescent="0.25">
      <c r="BP2268" s="26"/>
    </row>
    <row r="2269" spans="68:68" s="22" customFormat="1" x14ac:dyDescent="0.25">
      <c r="BP2269" s="26"/>
    </row>
    <row r="2270" spans="68:68" s="22" customFormat="1" x14ac:dyDescent="0.25">
      <c r="BP2270" s="26"/>
    </row>
    <row r="2271" spans="68:68" s="22" customFormat="1" x14ac:dyDescent="0.25">
      <c r="BP2271" s="26"/>
    </row>
    <row r="2272" spans="68:68" s="22" customFormat="1" x14ac:dyDescent="0.25">
      <c r="BP2272" s="26"/>
    </row>
    <row r="2273" spans="68:68" s="22" customFormat="1" x14ac:dyDescent="0.25">
      <c r="BP2273" s="26"/>
    </row>
    <row r="2274" spans="68:68" s="22" customFormat="1" x14ac:dyDescent="0.25">
      <c r="BP2274" s="26"/>
    </row>
    <row r="2275" spans="68:68" s="22" customFormat="1" x14ac:dyDescent="0.25">
      <c r="BP2275" s="26"/>
    </row>
    <row r="2276" spans="68:68" s="22" customFormat="1" x14ac:dyDescent="0.25">
      <c r="BP2276" s="26"/>
    </row>
    <row r="2277" spans="68:68" s="22" customFormat="1" x14ac:dyDescent="0.25">
      <c r="BP2277" s="26"/>
    </row>
    <row r="2278" spans="68:68" s="22" customFormat="1" x14ac:dyDescent="0.25">
      <c r="BP2278" s="26"/>
    </row>
    <row r="2279" spans="68:68" s="22" customFormat="1" x14ac:dyDescent="0.25">
      <c r="BP2279" s="26"/>
    </row>
    <row r="2280" spans="68:68" s="22" customFormat="1" x14ac:dyDescent="0.25">
      <c r="BP2280" s="26"/>
    </row>
    <row r="2281" spans="68:68" s="22" customFormat="1" x14ac:dyDescent="0.25">
      <c r="BP2281" s="26"/>
    </row>
    <row r="2282" spans="68:68" s="22" customFormat="1" x14ac:dyDescent="0.25">
      <c r="BP2282" s="26"/>
    </row>
    <row r="2283" spans="68:68" s="22" customFormat="1" x14ac:dyDescent="0.25">
      <c r="BP2283" s="26"/>
    </row>
    <row r="2284" spans="68:68" s="22" customFormat="1" x14ac:dyDescent="0.25">
      <c r="BP2284" s="26"/>
    </row>
    <row r="2285" spans="68:68" s="22" customFormat="1" x14ac:dyDescent="0.25">
      <c r="BP2285" s="26"/>
    </row>
    <row r="2286" spans="68:68" s="22" customFormat="1" x14ac:dyDescent="0.25">
      <c r="BP2286" s="26"/>
    </row>
    <row r="2287" spans="68:68" s="22" customFormat="1" x14ac:dyDescent="0.25">
      <c r="BP2287" s="26"/>
    </row>
    <row r="2288" spans="68:68" s="22" customFormat="1" x14ac:dyDescent="0.25">
      <c r="BP2288" s="26"/>
    </row>
    <row r="2289" spans="68:68" s="22" customFormat="1" x14ac:dyDescent="0.25">
      <c r="BP2289" s="26"/>
    </row>
    <row r="2290" spans="68:68" s="22" customFormat="1" x14ac:dyDescent="0.25">
      <c r="BP2290" s="26"/>
    </row>
    <row r="2291" spans="68:68" s="22" customFormat="1" x14ac:dyDescent="0.25">
      <c r="BP2291" s="26"/>
    </row>
    <row r="2292" spans="68:68" s="22" customFormat="1" x14ac:dyDescent="0.25">
      <c r="BP2292" s="26"/>
    </row>
    <row r="2293" spans="68:68" s="22" customFormat="1" x14ac:dyDescent="0.25">
      <c r="BP2293" s="26"/>
    </row>
    <row r="2294" spans="68:68" s="22" customFormat="1" x14ac:dyDescent="0.25">
      <c r="BP2294" s="26"/>
    </row>
    <row r="2295" spans="68:68" s="22" customFormat="1" x14ac:dyDescent="0.25">
      <c r="BP2295" s="26"/>
    </row>
    <row r="2296" spans="68:68" s="22" customFormat="1" x14ac:dyDescent="0.25">
      <c r="BP2296" s="26"/>
    </row>
    <row r="2297" spans="68:68" s="22" customFormat="1" x14ac:dyDescent="0.25">
      <c r="BP2297" s="26"/>
    </row>
    <row r="2298" spans="68:68" s="22" customFormat="1" x14ac:dyDescent="0.25">
      <c r="BP2298" s="26"/>
    </row>
    <row r="2299" spans="68:68" s="22" customFormat="1" x14ac:dyDescent="0.25">
      <c r="BP2299" s="26"/>
    </row>
    <row r="2300" spans="68:68" s="22" customFormat="1" x14ac:dyDescent="0.25">
      <c r="BP2300" s="26"/>
    </row>
    <row r="2301" spans="68:68" s="22" customFormat="1" x14ac:dyDescent="0.25">
      <c r="BP2301" s="26"/>
    </row>
    <row r="2302" spans="68:68" s="22" customFormat="1" x14ac:dyDescent="0.25">
      <c r="BP2302" s="26"/>
    </row>
    <row r="2303" spans="68:68" s="22" customFormat="1" x14ac:dyDescent="0.25">
      <c r="BP2303" s="26"/>
    </row>
    <row r="2304" spans="68:68" s="22" customFormat="1" x14ac:dyDescent="0.25">
      <c r="BP2304" s="26"/>
    </row>
    <row r="2305" spans="68:68" s="22" customFormat="1" x14ac:dyDescent="0.25">
      <c r="BP2305" s="26"/>
    </row>
    <row r="2306" spans="68:68" s="22" customFormat="1" x14ac:dyDescent="0.25">
      <c r="BP2306" s="26"/>
    </row>
    <row r="2307" spans="68:68" s="22" customFormat="1" x14ac:dyDescent="0.25">
      <c r="BP2307" s="26"/>
    </row>
    <row r="2308" spans="68:68" s="22" customFormat="1" x14ac:dyDescent="0.25">
      <c r="BP2308" s="26"/>
    </row>
    <row r="2309" spans="68:68" s="22" customFormat="1" x14ac:dyDescent="0.25">
      <c r="BP2309" s="26"/>
    </row>
    <row r="2310" spans="68:68" s="22" customFormat="1" x14ac:dyDescent="0.25">
      <c r="BP2310" s="26"/>
    </row>
    <row r="2311" spans="68:68" s="22" customFormat="1" x14ac:dyDescent="0.25">
      <c r="BP2311" s="26"/>
    </row>
    <row r="2312" spans="68:68" s="22" customFormat="1" x14ac:dyDescent="0.25">
      <c r="BP2312" s="26"/>
    </row>
    <row r="2313" spans="68:68" s="22" customFormat="1" x14ac:dyDescent="0.25">
      <c r="BP2313" s="26"/>
    </row>
    <row r="2314" spans="68:68" s="22" customFormat="1" x14ac:dyDescent="0.25">
      <c r="BP2314" s="26"/>
    </row>
    <row r="2315" spans="68:68" s="22" customFormat="1" x14ac:dyDescent="0.25">
      <c r="BP2315" s="26"/>
    </row>
    <row r="2316" spans="68:68" s="22" customFormat="1" x14ac:dyDescent="0.25">
      <c r="BP2316" s="26"/>
    </row>
    <row r="2317" spans="68:68" s="22" customFormat="1" x14ac:dyDescent="0.25">
      <c r="BP2317" s="26"/>
    </row>
    <row r="2318" spans="68:68" s="22" customFormat="1" x14ac:dyDescent="0.25">
      <c r="BP2318" s="26"/>
    </row>
    <row r="2319" spans="68:68" s="22" customFormat="1" x14ac:dyDescent="0.25">
      <c r="BP2319" s="26"/>
    </row>
    <row r="2320" spans="68:68" s="22" customFormat="1" x14ac:dyDescent="0.25">
      <c r="BP2320" s="26"/>
    </row>
    <row r="2321" spans="68:68" s="22" customFormat="1" x14ac:dyDescent="0.25">
      <c r="BP2321" s="26"/>
    </row>
    <row r="2322" spans="68:68" s="22" customFormat="1" x14ac:dyDescent="0.25">
      <c r="BP2322" s="26"/>
    </row>
    <row r="2323" spans="68:68" s="22" customFormat="1" x14ac:dyDescent="0.25">
      <c r="BP2323" s="26"/>
    </row>
    <row r="2324" spans="68:68" s="22" customFormat="1" x14ac:dyDescent="0.25">
      <c r="BP2324" s="26"/>
    </row>
    <row r="2325" spans="68:68" s="22" customFormat="1" x14ac:dyDescent="0.25">
      <c r="BP2325" s="26"/>
    </row>
    <row r="2326" spans="68:68" s="22" customFormat="1" x14ac:dyDescent="0.25">
      <c r="BP2326" s="26"/>
    </row>
    <row r="2327" spans="68:68" s="22" customFormat="1" x14ac:dyDescent="0.25">
      <c r="BP2327" s="26"/>
    </row>
    <row r="2328" spans="68:68" s="22" customFormat="1" x14ac:dyDescent="0.25">
      <c r="BP2328" s="26"/>
    </row>
    <row r="2329" spans="68:68" s="22" customFormat="1" x14ac:dyDescent="0.25">
      <c r="BP2329" s="26"/>
    </row>
    <row r="2330" spans="68:68" s="22" customFormat="1" x14ac:dyDescent="0.25">
      <c r="BP2330" s="26"/>
    </row>
    <row r="2331" spans="68:68" s="22" customFormat="1" x14ac:dyDescent="0.25">
      <c r="BP2331" s="26"/>
    </row>
    <row r="2332" spans="68:68" s="22" customFormat="1" x14ac:dyDescent="0.25">
      <c r="BP2332" s="26"/>
    </row>
    <row r="2333" spans="68:68" s="22" customFormat="1" x14ac:dyDescent="0.25">
      <c r="BP2333" s="26"/>
    </row>
    <row r="2334" spans="68:68" s="22" customFormat="1" x14ac:dyDescent="0.25">
      <c r="BP2334" s="26"/>
    </row>
    <row r="2335" spans="68:68" s="22" customFormat="1" x14ac:dyDescent="0.25">
      <c r="BP2335" s="26"/>
    </row>
    <row r="2336" spans="68:68" s="22" customFormat="1" x14ac:dyDescent="0.25">
      <c r="BP2336" s="26"/>
    </row>
    <row r="2337" spans="68:68" s="22" customFormat="1" x14ac:dyDescent="0.25">
      <c r="BP2337" s="26"/>
    </row>
    <row r="2338" spans="68:68" s="22" customFormat="1" x14ac:dyDescent="0.25">
      <c r="BP2338" s="26"/>
    </row>
    <row r="2339" spans="68:68" s="22" customFormat="1" x14ac:dyDescent="0.25">
      <c r="BP2339" s="26"/>
    </row>
    <row r="2340" spans="68:68" s="22" customFormat="1" x14ac:dyDescent="0.25">
      <c r="BP2340" s="26"/>
    </row>
    <row r="2341" spans="68:68" s="22" customFormat="1" x14ac:dyDescent="0.25">
      <c r="BP2341" s="26"/>
    </row>
    <row r="2342" spans="68:68" s="22" customFormat="1" x14ac:dyDescent="0.25">
      <c r="BP2342" s="26"/>
    </row>
    <row r="2343" spans="68:68" s="22" customFormat="1" x14ac:dyDescent="0.25">
      <c r="BP2343" s="26"/>
    </row>
    <row r="2344" spans="68:68" s="22" customFormat="1" x14ac:dyDescent="0.25">
      <c r="BP2344" s="26"/>
    </row>
    <row r="2345" spans="68:68" s="22" customFormat="1" x14ac:dyDescent="0.25">
      <c r="BP2345" s="26"/>
    </row>
    <row r="2346" spans="68:68" s="22" customFormat="1" x14ac:dyDescent="0.25">
      <c r="BP2346" s="26"/>
    </row>
    <row r="2347" spans="68:68" s="22" customFormat="1" x14ac:dyDescent="0.25">
      <c r="BP2347" s="26"/>
    </row>
    <row r="2348" spans="68:68" s="22" customFormat="1" x14ac:dyDescent="0.25">
      <c r="BP2348" s="26"/>
    </row>
    <row r="2349" spans="68:68" s="22" customFormat="1" x14ac:dyDescent="0.25">
      <c r="BP2349" s="26"/>
    </row>
    <row r="2350" spans="68:68" s="22" customFormat="1" x14ac:dyDescent="0.25">
      <c r="BP2350" s="26"/>
    </row>
    <row r="2351" spans="68:68" s="22" customFormat="1" x14ac:dyDescent="0.25">
      <c r="BP2351" s="26"/>
    </row>
    <row r="2352" spans="68:68" s="22" customFormat="1" x14ac:dyDescent="0.25">
      <c r="BP2352" s="26"/>
    </row>
    <row r="2353" spans="68:68" s="22" customFormat="1" x14ac:dyDescent="0.25">
      <c r="BP2353" s="26"/>
    </row>
    <row r="2354" spans="68:68" s="22" customFormat="1" x14ac:dyDescent="0.25">
      <c r="BP2354" s="26"/>
    </row>
    <row r="2355" spans="68:68" s="22" customFormat="1" x14ac:dyDescent="0.25">
      <c r="BP2355" s="26"/>
    </row>
    <row r="2356" spans="68:68" s="22" customFormat="1" x14ac:dyDescent="0.25">
      <c r="BP2356" s="26"/>
    </row>
    <row r="2357" spans="68:68" s="22" customFormat="1" x14ac:dyDescent="0.25">
      <c r="BP2357" s="26"/>
    </row>
    <row r="2358" spans="68:68" s="22" customFormat="1" x14ac:dyDescent="0.25">
      <c r="BP2358" s="26"/>
    </row>
    <row r="2359" spans="68:68" s="22" customFormat="1" x14ac:dyDescent="0.25">
      <c r="BP2359" s="26"/>
    </row>
    <row r="2360" spans="68:68" s="22" customFormat="1" x14ac:dyDescent="0.25">
      <c r="BP2360" s="26"/>
    </row>
    <row r="2361" spans="68:68" s="22" customFormat="1" x14ac:dyDescent="0.25">
      <c r="BP2361" s="26"/>
    </row>
    <row r="2362" spans="68:68" s="22" customFormat="1" x14ac:dyDescent="0.25">
      <c r="BP2362" s="26"/>
    </row>
    <row r="2363" spans="68:68" s="22" customFormat="1" x14ac:dyDescent="0.25">
      <c r="BP2363" s="26"/>
    </row>
    <row r="2364" spans="68:68" s="22" customFormat="1" x14ac:dyDescent="0.25">
      <c r="BP2364" s="26"/>
    </row>
    <row r="2365" spans="68:68" s="22" customFormat="1" x14ac:dyDescent="0.25">
      <c r="BP2365" s="26"/>
    </row>
    <row r="2366" spans="68:68" s="22" customFormat="1" x14ac:dyDescent="0.25">
      <c r="BP2366" s="26"/>
    </row>
    <row r="2367" spans="68:68" s="22" customFormat="1" x14ac:dyDescent="0.25">
      <c r="BP2367" s="26"/>
    </row>
    <row r="2368" spans="68:68" s="22" customFormat="1" x14ac:dyDescent="0.25">
      <c r="BP2368" s="26"/>
    </row>
    <row r="2369" spans="68:68" s="22" customFormat="1" x14ac:dyDescent="0.25">
      <c r="BP2369" s="26"/>
    </row>
    <row r="2370" spans="68:68" s="22" customFormat="1" x14ac:dyDescent="0.25">
      <c r="BP2370" s="26"/>
    </row>
    <row r="2371" spans="68:68" s="22" customFormat="1" x14ac:dyDescent="0.25">
      <c r="BP2371" s="26"/>
    </row>
    <row r="2372" spans="68:68" s="22" customFormat="1" x14ac:dyDescent="0.25">
      <c r="BP2372" s="26"/>
    </row>
    <row r="2373" spans="68:68" s="22" customFormat="1" x14ac:dyDescent="0.25">
      <c r="BP2373" s="26"/>
    </row>
    <row r="2374" spans="68:68" s="22" customFormat="1" x14ac:dyDescent="0.25">
      <c r="BP2374" s="26"/>
    </row>
    <row r="2375" spans="68:68" s="22" customFormat="1" x14ac:dyDescent="0.25">
      <c r="BP2375" s="26"/>
    </row>
    <row r="2376" spans="68:68" s="22" customFormat="1" x14ac:dyDescent="0.25">
      <c r="BP2376" s="26"/>
    </row>
    <row r="2377" spans="68:68" s="22" customFormat="1" x14ac:dyDescent="0.25">
      <c r="BP2377" s="26"/>
    </row>
    <row r="2378" spans="68:68" s="22" customFormat="1" x14ac:dyDescent="0.25">
      <c r="BP2378" s="26"/>
    </row>
    <row r="2379" spans="68:68" s="22" customFormat="1" x14ac:dyDescent="0.25">
      <c r="BP2379" s="26"/>
    </row>
    <row r="2380" spans="68:68" s="22" customFormat="1" x14ac:dyDescent="0.25">
      <c r="BP2380" s="26"/>
    </row>
    <row r="2381" spans="68:68" s="22" customFormat="1" x14ac:dyDescent="0.25">
      <c r="BP2381" s="26"/>
    </row>
    <row r="2382" spans="68:68" s="22" customFormat="1" x14ac:dyDescent="0.25">
      <c r="BP2382" s="26"/>
    </row>
    <row r="2383" spans="68:68" s="22" customFormat="1" x14ac:dyDescent="0.25">
      <c r="BP2383" s="26"/>
    </row>
    <row r="2384" spans="68:68" s="22" customFormat="1" x14ac:dyDescent="0.25">
      <c r="BP2384" s="26"/>
    </row>
    <row r="2385" spans="68:68" s="22" customFormat="1" x14ac:dyDescent="0.25">
      <c r="BP2385" s="26"/>
    </row>
    <row r="2386" spans="68:68" s="22" customFormat="1" x14ac:dyDescent="0.25">
      <c r="BP2386" s="26"/>
    </row>
    <row r="2387" spans="68:68" s="22" customFormat="1" x14ac:dyDescent="0.25">
      <c r="BP2387" s="26"/>
    </row>
    <row r="2388" spans="68:68" s="22" customFormat="1" x14ac:dyDescent="0.25">
      <c r="BP2388" s="26"/>
    </row>
    <row r="2389" spans="68:68" s="22" customFormat="1" x14ac:dyDescent="0.25">
      <c r="BP2389" s="26"/>
    </row>
    <row r="2390" spans="68:68" s="22" customFormat="1" x14ac:dyDescent="0.25">
      <c r="BP2390" s="26"/>
    </row>
    <row r="2391" spans="68:68" s="22" customFormat="1" x14ac:dyDescent="0.25">
      <c r="BP2391" s="26"/>
    </row>
    <row r="2392" spans="68:68" s="22" customFormat="1" x14ac:dyDescent="0.25">
      <c r="BP2392" s="26"/>
    </row>
    <row r="2393" spans="68:68" s="22" customFormat="1" x14ac:dyDescent="0.25">
      <c r="BP2393" s="26"/>
    </row>
    <row r="2394" spans="68:68" s="22" customFormat="1" x14ac:dyDescent="0.25">
      <c r="BP2394" s="26"/>
    </row>
    <row r="2395" spans="68:68" s="22" customFormat="1" x14ac:dyDescent="0.25">
      <c r="BP2395" s="26"/>
    </row>
    <row r="2396" spans="68:68" s="22" customFormat="1" x14ac:dyDescent="0.25">
      <c r="BP2396" s="26"/>
    </row>
    <row r="2397" spans="68:68" s="22" customFormat="1" x14ac:dyDescent="0.25">
      <c r="BP2397" s="26"/>
    </row>
    <row r="2398" spans="68:68" s="22" customFormat="1" x14ac:dyDescent="0.25">
      <c r="BP2398" s="26"/>
    </row>
    <row r="2399" spans="68:68" s="22" customFormat="1" x14ac:dyDescent="0.25">
      <c r="BP2399" s="26"/>
    </row>
    <row r="2400" spans="68:68" s="22" customFormat="1" x14ac:dyDescent="0.25">
      <c r="BP2400" s="26"/>
    </row>
    <row r="2401" spans="68:68" s="22" customFormat="1" x14ac:dyDescent="0.25">
      <c r="BP2401" s="26"/>
    </row>
    <row r="2402" spans="68:68" s="22" customFormat="1" x14ac:dyDescent="0.25">
      <c r="BP2402" s="26"/>
    </row>
    <row r="2403" spans="68:68" s="22" customFormat="1" x14ac:dyDescent="0.25">
      <c r="BP2403" s="26"/>
    </row>
    <row r="2404" spans="68:68" s="22" customFormat="1" x14ac:dyDescent="0.25">
      <c r="BP2404" s="26"/>
    </row>
    <row r="2405" spans="68:68" s="22" customFormat="1" x14ac:dyDescent="0.25">
      <c r="BP2405" s="26"/>
    </row>
    <row r="2406" spans="68:68" s="22" customFormat="1" x14ac:dyDescent="0.25">
      <c r="BP2406" s="26"/>
    </row>
    <row r="2407" spans="68:68" s="22" customFormat="1" x14ac:dyDescent="0.25">
      <c r="BP2407" s="26"/>
    </row>
    <row r="2408" spans="68:68" s="22" customFormat="1" x14ac:dyDescent="0.25">
      <c r="BP2408" s="26"/>
    </row>
    <row r="2409" spans="68:68" s="22" customFormat="1" x14ac:dyDescent="0.25">
      <c r="BP2409" s="26"/>
    </row>
    <row r="2410" spans="68:68" s="22" customFormat="1" x14ac:dyDescent="0.25">
      <c r="BP2410" s="26"/>
    </row>
    <row r="2411" spans="68:68" s="22" customFormat="1" x14ac:dyDescent="0.25">
      <c r="BP2411" s="26"/>
    </row>
    <row r="2412" spans="68:68" s="22" customFormat="1" x14ac:dyDescent="0.25">
      <c r="BP2412" s="26"/>
    </row>
    <row r="2413" spans="68:68" s="22" customFormat="1" x14ac:dyDescent="0.25">
      <c r="BP2413" s="26"/>
    </row>
    <row r="2414" spans="68:68" s="22" customFormat="1" x14ac:dyDescent="0.25">
      <c r="BP2414" s="26"/>
    </row>
    <row r="2415" spans="68:68" s="22" customFormat="1" x14ac:dyDescent="0.25">
      <c r="BP2415" s="26"/>
    </row>
    <row r="2416" spans="68:68" s="22" customFormat="1" x14ac:dyDescent="0.25">
      <c r="BP2416" s="26"/>
    </row>
    <row r="2417" spans="68:68" s="22" customFormat="1" x14ac:dyDescent="0.25">
      <c r="BP2417" s="26"/>
    </row>
    <row r="2418" spans="68:68" s="22" customFormat="1" x14ac:dyDescent="0.25">
      <c r="BP2418" s="26"/>
    </row>
    <row r="2419" spans="68:68" s="22" customFormat="1" x14ac:dyDescent="0.25">
      <c r="BP2419" s="26"/>
    </row>
    <row r="2420" spans="68:68" s="22" customFormat="1" x14ac:dyDescent="0.25">
      <c r="BP2420" s="26"/>
    </row>
    <row r="2421" spans="68:68" s="22" customFormat="1" x14ac:dyDescent="0.25">
      <c r="BP2421" s="26"/>
    </row>
    <row r="2422" spans="68:68" s="22" customFormat="1" x14ac:dyDescent="0.25">
      <c r="BP2422" s="26"/>
    </row>
    <row r="2423" spans="68:68" s="22" customFormat="1" x14ac:dyDescent="0.25">
      <c r="BP2423" s="26"/>
    </row>
    <row r="2424" spans="68:68" s="22" customFormat="1" x14ac:dyDescent="0.25">
      <c r="BP2424" s="26"/>
    </row>
    <row r="2425" spans="68:68" s="22" customFormat="1" x14ac:dyDescent="0.25">
      <c r="BP2425" s="26"/>
    </row>
    <row r="2426" spans="68:68" s="22" customFormat="1" x14ac:dyDescent="0.25">
      <c r="BP2426" s="26"/>
    </row>
    <row r="2427" spans="68:68" s="22" customFormat="1" x14ac:dyDescent="0.25">
      <c r="BP2427" s="26"/>
    </row>
    <row r="2428" spans="68:68" s="22" customFormat="1" x14ac:dyDescent="0.25">
      <c r="BP2428" s="26"/>
    </row>
    <row r="2429" spans="68:68" s="22" customFormat="1" x14ac:dyDescent="0.25">
      <c r="BP2429" s="26"/>
    </row>
    <row r="2430" spans="68:68" s="22" customFormat="1" x14ac:dyDescent="0.25">
      <c r="BP2430" s="26"/>
    </row>
    <row r="2431" spans="68:68" s="22" customFormat="1" x14ac:dyDescent="0.25">
      <c r="BP2431" s="26"/>
    </row>
    <row r="2432" spans="68:68" s="22" customFormat="1" x14ac:dyDescent="0.25">
      <c r="BP2432" s="26"/>
    </row>
    <row r="2433" spans="68:68" s="22" customFormat="1" x14ac:dyDescent="0.25">
      <c r="BP2433" s="26"/>
    </row>
    <row r="2434" spans="68:68" s="22" customFormat="1" x14ac:dyDescent="0.25">
      <c r="BP2434" s="26"/>
    </row>
    <row r="2435" spans="68:68" s="22" customFormat="1" x14ac:dyDescent="0.25">
      <c r="BP2435" s="26"/>
    </row>
    <row r="2436" spans="68:68" s="22" customFormat="1" x14ac:dyDescent="0.25">
      <c r="BP2436" s="26"/>
    </row>
    <row r="2437" spans="68:68" s="22" customFormat="1" x14ac:dyDescent="0.25">
      <c r="BP2437" s="26"/>
    </row>
    <row r="2438" spans="68:68" s="22" customFormat="1" x14ac:dyDescent="0.25">
      <c r="BP2438" s="26"/>
    </row>
    <row r="2439" spans="68:68" s="22" customFormat="1" x14ac:dyDescent="0.25">
      <c r="BP2439" s="26"/>
    </row>
    <row r="2440" spans="68:68" s="22" customFormat="1" x14ac:dyDescent="0.25">
      <c r="BP2440" s="26"/>
    </row>
    <row r="2441" spans="68:68" s="22" customFormat="1" x14ac:dyDescent="0.25">
      <c r="BP2441" s="26"/>
    </row>
    <row r="2442" spans="68:68" s="22" customFormat="1" x14ac:dyDescent="0.25">
      <c r="BP2442" s="26"/>
    </row>
    <row r="2443" spans="68:68" s="22" customFormat="1" x14ac:dyDescent="0.25">
      <c r="BP2443" s="26"/>
    </row>
    <row r="2444" spans="68:68" s="22" customFormat="1" x14ac:dyDescent="0.25">
      <c r="BP2444" s="26"/>
    </row>
    <row r="2445" spans="68:68" s="22" customFormat="1" x14ac:dyDescent="0.25">
      <c r="BP2445" s="26"/>
    </row>
    <row r="2446" spans="68:68" s="22" customFormat="1" x14ac:dyDescent="0.25">
      <c r="BP2446" s="26"/>
    </row>
    <row r="2447" spans="68:68" s="22" customFormat="1" x14ac:dyDescent="0.25">
      <c r="BP2447" s="26"/>
    </row>
    <row r="2448" spans="68:68" s="22" customFormat="1" x14ac:dyDescent="0.25">
      <c r="BP2448" s="26"/>
    </row>
    <row r="2449" spans="68:68" s="22" customFormat="1" x14ac:dyDescent="0.25">
      <c r="BP2449" s="26"/>
    </row>
    <row r="2450" spans="68:68" s="22" customFormat="1" x14ac:dyDescent="0.25">
      <c r="BP2450" s="26"/>
    </row>
    <row r="2451" spans="68:68" s="22" customFormat="1" x14ac:dyDescent="0.25">
      <c r="BP2451" s="26"/>
    </row>
    <row r="2452" spans="68:68" s="22" customFormat="1" x14ac:dyDescent="0.25">
      <c r="BP2452" s="26"/>
    </row>
    <row r="2453" spans="68:68" s="22" customFormat="1" x14ac:dyDescent="0.25">
      <c r="BP2453" s="26"/>
    </row>
    <row r="2454" spans="68:68" s="22" customFormat="1" x14ac:dyDescent="0.25">
      <c r="BP2454" s="26"/>
    </row>
    <row r="2455" spans="68:68" s="22" customFormat="1" x14ac:dyDescent="0.25">
      <c r="BP2455" s="26"/>
    </row>
    <row r="2456" spans="68:68" s="22" customFormat="1" x14ac:dyDescent="0.25">
      <c r="BP2456" s="26"/>
    </row>
    <row r="2457" spans="68:68" s="22" customFormat="1" x14ac:dyDescent="0.25">
      <c r="BP2457" s="26"/>
    </row>
    <row r="2458" spans="68:68" s="22" customFormat="1" x14ac:dyDescent="0.25">
      <c r="BP2458" s="26"/>
    </row>
    <row r="2459" spans="68:68" s="22" customFormat="1" x14ac:dyDescent="0.25">
      <c r="BP2459" s="26"/>
    </row>
    <row r="2460" spans="68:68" s="22" customFormat="1" x14ac:dyDescent="0.25">
      <c r="BP2460" s="26"/>
    </row>
    <row r="2461" spans="68:68" s="22" customFormat="1" x14ac:dyDescent="0.25">
      <c r="BP2461" s="26"/>
    </row>
    <row r="2462" spans="68:68" s="22" customFormat="1" x14ac:dyDescent="0.25">
      <c r="BP2462" s="26"/>
    </row>
    <row r="2463" spans="68:68" s="22" customFormat="1" x14ac:dyDescent="0.25">
      <c r="BP2463" s="26"/>
    </row>
    <row r="2464" spans="68:68" s="22" customFormat="1" x14ac:dyDescent="0.25">
      <c r="BP2464" s="26"/>
    </row>
    <row r="2465" spans="68:68" s="22" customFormat="1" x14ac:dyDescent="0.25">
      <c r="BP2465" s="26"/>
    </row>
    <row r="2466" spans="68:68" s="22" customFormat="1" x14ac:dyDescent="0.25">
      <c r="BP2466" s="26"/>
    </row>
    <row r="2467" spans="68:68" s="22" customFormat="1" x14ac:dyDescent="0.25">
      <c r="BP2467" s="26"/>
    </row>
    <row r="2468" spans="68:68" s="22" customFormat="1" x14ac:dyDescent="0.25">
      <c r="BP2468" s="26"/>
    </row>
    <row r="2469" spans="68:68" s="22" customFormat="1" x14ac:dyDescent="0.25">
      <c r="BP2469" s="26"/>
    </row>
    <row r="2470" spans="68:68" s="22" customFormat="1" x14ac:dyDescent="0.25">
      <c r="BP2470" s="26"/>
    </row>
    <row r="2471" spans="68:68" s="22" customFormat="1" x14ac:dyDescent="0.25">
      <c r="BP2471" s="26"/>
    </row>
    <row r="2472" spans="68:68" s="22" customFormat="1" x14ac:dyDescent="0.25">
      <c r="BP2472" s="26"/>
    </row>
    <row r="2473" spans="68:68" s="22" customFormat="1" x14ac:dyDescent="0.25">
      <c r="BP2473" s="26"/>
    </row>
    <row r="2474" spans="68:68" s="22" customFormat="1" x14ac:dyDescent="0.25">
      <c r="BP2474" s="26"/>
    </row>
    <row r="2475" spans="68:68" s="22" customFormat="1" x14ac:dyDescent="0.25">
      <c r="BP2475" s="26"/>
    </row>
    <row r="2476" spans="68:68" s="22" customFormat="1" x14ac:dyDescent="0.25">
      <c r="BP2476" s="26"/>
    </row>
    <row r="2477" spans="68:68" s="22" customFormat="1" x14ac:dyDescent="0.25">
      <c r="BP2477" s="26"/>
    </row>
    <row r="2478" spans="68:68" s="22" customFormat="1" x14ac:dyDescent="0.25">
      <c r="BP2478" s="26"/>
    </row>
    <row r="2479" spans="68:68" s="22" customFormat="1" x14ac:dyDescent="0.25">
      <c r="BP2479" s="26"/>
    </row>
    <row r="2480" spans="68:68" s="22" customFormat="1" x14ac:dyDescent="0.25">
      <c r="BP2480" s="26"/>
    </row>
    <row r="2481" spans="68:68" s="22" customFormat="1" x14ac:dyDescent="0.25">
      <c r="BP2481" s="26"/>
    </row>
    <row r="2482" spans="68:68" s="22" customFormat="1" x14ac:dyDescent="0.25">
      <c r="BP2482" s="26"/>
    </row>
    <row r="2483" spans="68:68" s="22" customFormat="1" x14ac:dyDescent="0.25">
      <c r="BP2483" s="26"/>
    </row>
    <row r="2484" spans="68:68" s="22" customFormat="1" x14ac:dyDescent="0.25">
      <c r="BP2484" s="26"/>
    </row>
    <row r="2485" spans="68:68" s="22" customFormat="1" x14ac:dyDescent="0.25">
      <c r="BP2485" s="26"/>
    </row>
    <row r="2486" spans="68:68" s="22" customFormat="1" x14ac:dyDescent="0.25">
      <c r="BP2486" s="26"/>
    </row>
    <row r="2487" spans="68:68" s="22" customFormat="1" x14ac:dyDescent="0.25">
      <c r="BP2487" s="26"/>
    </row>
    <row r="2488" spans="68:68" s="22" customFormat="1" x14ac:dyDescent="0.25">
      <c r="BP2488" s="26"/>
    </row>
    <row r="2489" spans="68:68" s="22" customFormat="1" x14ac:dyDescent="0.25">
      <c r="BP2489" s="26"/>
    </row>
    <row r="2490" spans="68:68" s="22" customFormat="1" x14ac:dyDescent="0.25">
      <c r="BP2490" s="26"/>
    </row>
    <row r="2491" spans="68:68" s="22" customFormat="1" x14ac:dyDescent="0.25">
      <c r="BP2491" s="26"/>
    </row>
    <row r="2492" spans="68:68" s="22" customFormat="1" x14ac:dyDescent="0.25">
      <c r="BP2492" s="26"/>
    </row>
    <row r="2493" spans="68:68" s="22" customFormat="1" x14ac:dyDescent="0.25">
      <c r="BP2493" s="26"/>
    </row>
    <row r="2494" spans="68:68" s="22" customFormat="1" x14ac:dyDescent="0.25">
      <c r="BP2494" s="26"/>
    </row>
    <row r="2495" spans="68:68" s="22" customFormat="1" x14ac:dyDescent="0.25">
      <c r="BP2495" s="26"/>
    </row>
    <row r="2496" spans="68:68" s="22" customFormat="1" x14ac:dyDescent="0.25">
      <c r="BP2496" s="26"/>
    </row>
    <row r="2497" spans="68:68" s="22" customFormat="1" x14ac:dyDescent="0.25">
      <c r="BP2497" s="26"/>
    </row>
    <row r="2498" spans="68:68" s="22" customFormat="1" x14ac:dyDescent="0.25">
      <c r="BP2498" s="26"/>
    </row>
    <row r="2499" spans="68:68" s="22" customFormat="1" x14ac:dyDescent="0.25">
      <c r="BP2499" s="26"/>
    </row>
    <row r="2500" spans="68:68" s="22" customFormat="1" x14ac:dyDescent="0.25">
      <c r="BP2500" s="26"/>
    </row>
    <row r="2501" spans="68:68" s="22" customFormat="1" x14ac:dyDescent="0.25">
      <c r="BP2501" s="26"/>
    </row>
    <row r="2502" spans="68:68" s="22" customFormat="1" x14ac:dyDescent="0.25">
      <c r="BP2502" s="26"/>
    </row>
    <row r="2503" spans="68:68" s="22" customFormat="1" x14ac:dyDescent="0.25">
      <c r="BP2503" s="26"/>
    </row>
    <row r="2504" spans="68:68" s="22" customFormat="1" x14ac:dyDescent="0.25">
      <c r="BP2504" s="26"/>
    </row>
    <row r="2505" spans="68:68" s="22" customFormat="1" x14ac:dyDescent="0.25">
      <c r="BP2505" s="26"/>
    </row>
    <row r="2506" spans="68:68" s="22" customFormat="1" x14ac:dyDescent="0.25">
      <c r="BP2506" s="26"/>
    </row>
    <row r="2507" spans="68:68" s="22" customFormat="1" x14ac:dyDescent="0.25">
      <c r="BP2507" s="26"/>
    </row>
    <row r="2508" spans="68:68" s="22" customFormat="1" x14ac:dyDescent="0.25">
      <c r="BP2508" s="26"/>
    </row>
    <row r="2509" spans="68:68" s="22" customFormat="1" x14ac:dyDescent="0.25">
      <c r="BP2509" s="26"/>
    </row>
    <row r="2510" spans="68:68" s="22" customFormat="1" x14ac:dyDescent="0.25">
      <c r="BP2510" s="26"/>
    </row>
    <row r="2511" spans="68:68" s="22" customFormat="1" x14ac:dyDescent="0.25">
      <c r="BP2511" s="26"/>
    </row>
    <row r="2512" spans="68:68" s="22" customFormat="1" x14ac:dyDescent="0.25">
      <c r="BP2512" s="26"/>
    </row>
    <row r="2513" spans="68:68" s="22" customFormat="1" x14ac:dyDescent="0.25">
      <c r="BP2513" s="26"/>
    </row>
    <row r="2514" spans="68:68" s="22" customFormat="1" x14ac:dyDescent="0.25">
      <c r="BP2514" s="26"/>
    </row>
    <row r="2515" spans="68:68" s="22" customFormat="1" x14ac:dyDescent="0.25">
      <c r="BP2515" s="26"/>
    </row>
    <row r="2516" spans="68:68" s="22" customFormat="1" x14ac:dyDescent="0.25">
      <c r="BP2516" s="26"/>
    </row>
    <row r="2517" spans="68:68" s="22" customFormat="1" x14ac:dyDescent="0.25">
      <c r="BP2517" s="26"/>
    </row>
    <row r="2518" spans="68:68" s="22" customFormat="1" x14ac:dyDescent="0.25">
      <c r="BP2518" s="26"/>
    </row>
    <row r="2519" spans="68:68" s="22" customFormat="1" x14ac:dyDescent="0.25">
      <c r="BP2519" s="26"/>
    </row>
    <row r="2520" spans="68:68" s="22" customFormat="1" x14ac:dyDescent="0.25">
      <c r="BP2520" s="26"/>
    </row>
    <row r="2521" spans="68:68" s="22" customFormat="1" x14ac:dyDescent="0.25">
      <c r="BP2521" s="26"/>
    </row>
    <row r="2522" spans="68:68" s="22" customFormat="1" x14ac:dyDescent="0.25">
      <c r="BP2522" s="26"/>
    </row>
    <row r="2523" spans="68:68" s="22" customFormat="1" x14ac:dyDescent="0.25">
      <c r="BP2523" s="26"/>
    </row>
    <row r="2524" spans="68:68" s="22" customFormat="1" x14ac:dyDescent="0.25">
      <c r="BP2524" s="26"/>
    </row>
    <row r="2525" spans="68:68" s="22" customFormat="1" x14ac:dyDescent="0.25">
      <c r="BP2525" s="26"/>
    </row>
    <row r="2526" spans="68:68" s="22" customFormat="1" x14ac:dyDescent="0.25">
      <c r="BP2526" s="26"/>
    </row>
    <row r="2527" spans="68:68" s="22" customFormat="1" x14ac:dyDescent="0.25">
      <c r="BP2527" s="26"/>
    </row>
    <row r="2528" spans="68:68" s="22" customFormat="1" x14ac:dyDescent="0.25">
      <c r="BP2528" s="26"/>
    </row>
    <row r="2529" spans="68:68" s="22" customFormat="1" x14ac:dyDescent="0.25">
      <c r="BP2529" s="26"/>
    </row>
    <row r="2530" spans="68:68" s="22" customFormat="1" x14ac:dyDescent="0.25">
      <c r="BP2530" s="26"/>
    </row>
    <row r="2531" spans="68:68" s="22" customFormat="1" x14ac:dyDescent="0.25">
      <c r="BP2531" s="26"/>
    </row>
    <row r="2532" spans="68:68" s="22" customFormat="1" x14ac:dyDescent="0.25">
      <c r="BP2532" s="26"/>
    </row>
    <row r="2533" spans="68:68" s="22" customFormat="1" x14ac:dyDescent="0.25">
      <c r="BP2533" s="26"/>
    </row>
    <row r="2534" spans="68:68" s="22" customFormat="1" x14ac:dyDescent="0.25">
      <c r="BP2534" s="26"/>
    </row>
    <row r="2535" spans="68:68" s="22" customFormat="1" x14ac:dyDescent="0.25">
      <c r="BP2535" s="26"/>
    </row>
    <row r="2536" spans="68:68" s="22" customFormat="1" x14ac:dyDescent="0.25">
      <c r="BP2536" s="26"/>
    </row>
    <row r="2537" spans="68:68" s="22" customFormat="1" x14ac:dyDescent="0.25">
      <c r="BP2537" s="26"/>
    </row>
    <row r="2538" spans="68:68" s="22" customFormat="1" x14ac:dyDescent="0.25">
      <c r="BP2538" s="26"/>
    </row>
    <row r="2539" spans="68:68" s="22" customFormat="1" x14ac:dyDescent="0.25">
      <c r="BP2539" s="26"/>
    </row>
    <row r="2540" spans="68:68" s="22" customFormat="1" x14ac:dyDescent="0.25">
      <c r="BP2540" s="26"/>
    </row>
    <row r="2541" spans="68:68" s="22" customFormat="1" x14ac:dyDescent="0.25">
      <c r="BP2541" s="26"/>
    </row>
    <row r="2542" spans="68:68" s="22" customFormat="1" x14ac:dyDescent="0.25">
      <c r="BP2542" s="26"/>
    </row>
    <row r="2543" spans="68:68" s="22" customFormat="1" x14ac:dyDescent="0.25">
      <c r="BP2543" s="26"/>
    </row>
    <row r="2544" spans="68:68" s="22" customFormat="1" x14ac:dyDescent="0.25">
      <c r="BP2544" s="26"/>
    </row>
    <row r="2545" spans="68:68" s="22" customFormat="1" x14ac:dyDescent="0.25">
      <c r="BP2545" s="26"/>
    </row>
    <row r="2546" spans="68:68" s="22" customFormat="1" x14ac:dyDescent="0.25">
      <c r="BP2546" s="26"/>
    </row>
    <row r="2547" spans="68:68" s="22" customFormat="1" x14ac:dyDescent="0.25">
      <c r="BP2547" s="26"/>
    </row>
    <row r="2548" spans="68:68" s="22" customFormat="1" x14ac:dyDescent="0.25">
      <c r="BP2548" s="26"/>
    </row>
    <row r="2549" spans="68:68" s="22" customFormat="1" x14ac:dyDescent="0.25">
      <c r="BP2549" s="26"/>
    </row>
    <row r="2550" spans="68:68" s="22" customFormat="1" x14ac:dyDescent="0.25">
      <c r="BP2550" s="26"/>
    </row>
    <row r="2551" spans="68:68" s="22" customFormat="1" x14ac:dyDescent="0.25">
      <c r="BP2551" s="26"/>
    </row>
    <row r="2552" spans="68:68" s="22" customFormat="1" x14ac:dyDescent="0.25">
      <c r="BP2552" s="26"/>
    </row>
    <row r="2553" spans="68:68" s="22" customFormat="1" x14ac:dyDescent="0.25">
      <c r="BP2553" s="26"/>
    </row>
    <row r="2554" spans="68:68" s="22" customFormat="1" x14ac:dyDescent="0.25">
      <c r="BP2554" s="26"/>
    </row>
    <row r="2555" spans="68:68" s="22" customFormat="1" x14ac:dyDescent="0.25">
      <c r="BP2555" s="26"/>
    </row>
    <row r="2556" spans="68:68" s="22" customFormat="1" x14ac:dyDescent="0.25">
      <c r="BP2556" s="26"/>
    </row>
    <row r="2557" spans="68:68" s="22" customFormat="1" x14ac:dyDescent="0.25">
      <c r="BP2557" s="26"/>
    </row>
    <row r="2558" spans="68:68" s="22" customFormat="1" x14ac:dyDescent="0.25">
      <c r="BP2558" s="26"/>
    </row>
    <row r="2559" spans="68:68" s="22" customFormat="1" x14ac:dyDescent="0.25">
      <c r="BP2559" s="26"/>
    </row>
    <row r="2560" spans="68:68" s="22" customFormat="1" x14ac:dyDescent="0.25">
      <c r="BP2560" s="26"/>
    </row>
    <row r="2561" spans="68:68" s="22" customFormat="1" x14ac:dyDescent="0.25">
      <c r="BP2561" s="26"/>
    </row>
    <row r="2562" spans="68:68" s="22" customFormat="1" x14ac:dyDescent="0.25">
      <c r="BP2562" s="26"/>
    </row>
    <row r="2563" spans="68:68" s="22" customFormat="1" x14ac:dyDescent="0.25">
      <c r="BP2563" s="26"/>
    </row>
    <row r="2564" spans="68:68" s="22" customFormat="1" x14ac:dyDescent="0.25">
      <c r="BP2564" s="26"/>
    </row>
    <row r="2565" spans="68:68" s="22" customFormat="1" x14ac:dyDescent="0.25">
      <c r="BP2565" s="26"/>
    </row>
    <row r="2566" spans="68:68" s="22" customFormat="1" x14ac:dyDescent="0.25">
      <c r="BP2566" s="26"/>
    </row>
    <row r="2567" spans="68:68" s="22" customFormat="1" x14ac:dyDescent="0.25">
      <c r="BP2567" s="26"/>
    </row>
    <row r="2568" spans="68:68" s="22" customFormat="1" x14ac:dyDescent="0.25">
      <c r="BP2568" s="26"/>
    </row>
    <row r="2569" spans="68:68" s="22" customFormat="1" x14ac:dyDescent="0.25">
      <c r="BP2569" s="26"/>
    </row>
    <row r="2570" spans="68:68" s="22" customFormat="1" x14ac:dyDescent="0.25">
      <c r="BP2570" s="26"/>
    </row>
    <row r="2571" spans="68:68" s="22" customFormat="1" x14ac:dyDescent="0.25">
      <c r="BP2571" s="26"/>
    </row>
    <row r="2572" spans="68:68" s="22" customFormat="1" x14ac:dyDescent="0.25">
      <c r="BP2572" s="26"/>
    </row>
    <row r="2573" spans="68:68" s="22" customFormat="1" x14ac:dyDescent="0.25">
      <c r="BP2573" s="26"/>
    </row>
    <row r="2574" spans="68:68" s="22" customFormat="1" x14ac:dyDescent="0.25">
      <c r="BP2574" s="26"/>
    </row>
    <row r="2575" spans="68:68" s="22" customFormat="1" x14ac:dyDescent="0.25">
      <c r="BP2575" s="26"/>
    </row>
    <row r="2576" spans="68:68" s="22" customFormat="1" x14ac:dyDescent="0.25">
      <c r="BP2576" s="26"/>
    </row>
    <row r="2577" spans="68:68" s="22" customFormat="1" x14ac:dyDescent="0.25">
      <c r="BP2577" s="26"/>
    </row>
    <row r="2578" spans="68:68" s="22" customFormat="1" x14ac:dyDescent="0.25">
      <c r="BP2578" s="26"/>
    </row>
    <row r="2579" spans="68:68" s="22" customFormat="1" x14ac:dyDescent="0.25">
      <c r="BP2579" s="26"/>
    </row>
    <row r="2580" spans="68:68" s="22" customFormat="1" x14ac:dyDescent="0.25">
      <c r="BP2580" s="26"/>
    </row>
    <row r="2581" spans="68:68" s="22" customFormat="1" x14ac:dyDescent="0.25">
      <c r="BP2581" s="26"/>
    </row>
    <row r="2582" spans="68:68" s="22" customFormat="1" x14ac:dyDescent="0.25">
      <c r="BP2582" s="26"/>
    </row>
    <row r="2583" spans="68:68" s="22" customFormat="1" x14ac:dyDescent="0.25">
      <c r="BP2583" s="26"/>
    </row>
    <row r="2584" spans="68:68" s="22" customFormat="1" x14ac:dyDescent="0.25">
      <c r="BP2584" s="26"/>
    </row>
    <row r="2585" spans="68:68" s="22" customFormat="1" x14ac:dyDescent="0.25">
      <c r="BP2585" s="26"/>
    </row>
    <row r="2586" spans="68:68" s="22" customFormat="1" x14ac:dyDescent="0.25">
      <c r="BP2586" s="26"/>
    </row>
    <row r="2587" spans="68:68" s="22" customFormat="1" x14ac:dyDescent="0.25">
      <c r="BP2587" s="26"/>
    </row>
    <row r="2588" spans="68:68" s="22" customFormat="1" x14ac:dyDescent="0.25">
      <c r="BP2588" s="26"/>
    </row>
    <row r="2589" spans="68:68" s="22" customFormat="1" x14ac:dyDescent="0.25">
      <c r="BP2589" s="26"/>
    </row>
    <row r="2590" spans="68:68" s="22" customFormat="1" x14ac:dyDescent="0.25">
      <c r="BP2590" s="26"/>
    </row>
    <row r="2591" spans="68:68" s="22" customFormat="1" x14ac:dyDescent="0.25">
      <c r="BP2591" s="26"/>
    </row>
    <row r="2592" spans="68:68" s="22" customFormat="1" x14ac:dyDescent="0.25">
      <c r="BP2592" s="26"/>
    </row>
    <row r="2593" spans="68:68" s="22" customFormat="1" x14ac:dyDescent="0.25">
      <c r="BP2593" s="26"/>
    </row>
    <row r="2594" spans="68:68" s="22" customFormat="1" x14ac:dyDescent="0.25">
      <c r="BP2594" s="26"/>
    </row>
    <row r="2595" spans="68:68" s="22" customFormat="1" x14ac:dyDescent="0.25">
      <c r="BP2595" s="26"/>
    </row>
    <row r="2596" spans="68:68" s="22" customFormat="1" x14ac:dyDescent="0.25">
      <c r="BP2596" s="26"/>
    </row>
    <row r="2597" spans="68:68" s="22" customFormat="1" x14ac:dyDescent="0.25">
      <c r="BP2597" s="26"/>
    </row>
    <row r="2598" spans="68:68" s="22" customFormat="1" x14ac:dyDescent="0.25">
      <c r="BP2598" s="26"/>
    </row>
    <row r="2599" spans="68:68" s="22" customFormat="1" x14ac:dyDescent="0.25">
      <c r="BP2599" s="26"/>
    </row>
    <row r="2600" spans="68:68" s="22" customFormat="1" x14ac:dyDescent="0.25">
      <c r="BP2600" s="26"/>
    </row>
    <row r="2601" spans="68:68" s="22" customFormat="1" x14ac:dyDescent="0.25">
      <c r="BP2601" s="26"/>
    </row>
    <row r="2602" spans="68:68" s="22" customFormat="1" x14ac:dyDescent="0.25">
      <c r="BP2602" s="26"/>
    </row>
    <row r="2603" spans="68:68" s="22" customFormat="1" x14ac:dyDescent="0.25">
      <c r="BP2603" s="26"/>
    </row>
    <row r="2604" spans="68:68" s="22" customFormat="1" x14ac:dyDescent="0.25">
      <c r="BP2604" s="26"/>
    </row>
    <row r="2605" spans="68:68" s="22" customFormat="1" x14ac:dyDescent="0.25">
      <c r="BP2605" s="26"/>
    </row>
    <row r="2606" spans="68:68" s="22" customFormat="1" x14ac:dyDescent="0.25">
      <c r="BP2606" s="26"/>
    </row>
    <row r="2607" spans="68:68" s="22" customFormat="1" x14ac:dyDescent="0.25">
      <c r="BP2607" s="26"/>
    </row>
    <row r="2608" spans="68:68" s="22" customFormat="1" x14ac:dyDescent="0.25">
      <c r="BP2608" s="26"/>
    </row>
    <row r="2609" spans="68:68" s="22" customFormat="1" x14ac:dyDescent="0.25">
      <c r="BP2609" s="26"/>
    </row>
    <row r="2610" spans="68:68" s="22" customFormat="1" x14ac:dyDescent="0.25">
      <c r="BP2610" s="26"/>
    </row>
    <row r="2611" spans="68:68" s="22" customFormat="1" x14ac:dyDescent="0.25">
      <c r="BP2611" s="26"/>
    </row>
    <row r="2612" spans="68:68" s="22" customFormat="1" x14ac:dyDescent="0.25">
      <c r="BP2612" s="26"/>
    </row>
    <row r="2613" spans="68:68" s="22" customFormat="1" x14ac:dyDescent="0.25">
      <c r="BP2613" s="26"/>
    </row>
    <row r="2614" spans="68:68" s="22" customFormat="1" x14ac:dyDescent="0.25">
      <c r="BP2614" s="26"/>
    </row>
    <row r="2615" spans="68:68" s="22" customFormat="1" x14ac:dyDescent="0.25">
      <c r="BP2615" s="26"/>
    </row>
    <row r="2616" spans="68:68" s="22" customFormat="1" x14ac:dyDescent="0.25">
      <c r="BP2616" s="26"/>
    </row>
    <row r="2617" spans="68:68" s="22" customFormat="1" x14ac:dyDescent="0.25">
      <c r="BP2617" s="26"/>
    </row>
    <row r="2618" spans="68:68" s="22" customFormat="1" x14ac:dyDescent="0.25">
      <c r="BP2618" s="26"/>
    </row>
    <row r="2619" spans="68:68" s="22" customFormat="1" x14ac:dyDescent="0.25">
      <c r="BP2619" s="26"/>
    </row>
    <row r="2620" spans="68:68" s="22" customFormat="1" x14ac:dyDescent="0.25">
      <c r="BP2620" s="26"/>
    </row>
    <row r="2621" spans="68:68" s="22" customFormat="1" x14ac:dyDescent="0.25">
      <c r="BP2621" s="26"/>
    </row>
    <row r="2622" spans="68:68" s="22" customFormat="1" x14ac:dyDescent="0.25">
      <c r="BP2622" s="26"/>
    </row>
    <row r="2623" spans="68:68" s="22" customFormat="1" x14ac:dyDescent="0.25">
      <c r="BP2623" s="26"/>
    </row>
    <row r="2624" spans="68:68" s="22" customFormat="1" x14ac:dyDescent="0.25">
      <c r="BP2624" s="26"/>
    </row>
    <row r="2625" spans="68:68" s="22" customFormat="1" x14ac:dyDescent="0.25">
      <c r="BP2625" s="26"/>
    </row>
    <row r="2626" spans="68:68" s="22" customFormat="1" x14ac:dyDescent="0.25">
      <c r="BP2626" s="26"/>
    </row>
    <row r="2627" spans="68:68" s="22" customFormat="1" x14ac:dyDescent="0.25">
      <c r="BP2627" s="26"/>
    </row>
    <row r="2628" spans="68:68" s="22" customFormat="1" x14ac:dyDescent="0.25">
      <c r="BP2628" s="26"/>
    </row>
    <row r="2629" spans="68:68" s="22" customFormat="1" x14ac:dyDescent="0.25">
      <c r="BP2629" s="26"/>
    </row>
    <row r="2630" spans="68:68" s="22" customFormat="1" x14ac:dyDescent="0.25">
      <c r="BP2630" s="26"/>
    </row>
    <row r="2631" spans="68:68" s="22" customFormat="1" x14ac:dyDescent="0.25">
      <c r="BP2631" s="26"/>
    </row>
    <row r="2632" spans="68:68" s="22" customFormat="1" x14ac:dyDescent="0.25">
      <c r="BP2632" s="26"/>
    </row>
    <row r="2633" spans="68:68" s="22" customFormat="1" x14ac:dyDescent="0.25">
      <c r="BP2633" s="26"/>
    </row>
    <row r="2634" spans="68:68" s="22" customFormat="1" x14ac:dyDescent="0.25">
      <c r="BP2634" s="26"/>
    </row>
    <row r="2635" spans="68:68" s="22" customFormat="1" x14ac:dyDescent="0.25">
      <c r="BP2635" s="26"/>
    </row>
    <row r="2636" spans="68:68" s="22" customFormat="1" x14ac:dyDescent="0.25">
      <c r="BP2636" s="26"/>
    </row>
    <row r="2637" spans="68:68" s="22" customFormat="1" x14ac:dyDescent="0.25">
      <c r="BP2637" s="26"/>
    </row>
    <row r="2638" spans="68:68" s="22" customFormat="1" x14ac:dyDescent="0.25">
      <c r="BP2638" s="26"/>
    </row>
    <row r="2639" spans="68:68" s="22" customFormat="1" x14ac:dyDescent="0.25">
      <c r="BP2639" s="26"/>
    </row>
    <row r="2640" spans="68:68" s="22" customFormat="1" x14ac:dyDescent="0.25">
      <c r="BP2640" s="26"/>
    </row>
    <row r="2641" spans="68:68" s="22" customFormat="1" x14ac:dyDescent="0.25">
      <c r="BP2641" s="26"/>
    </row>
    <row r="2642" spans="68:68" s="22" customFormat="1" x14ac:dyDescent="0.25">
      <c r="BP2642" s="26"/>
    </row>
    <row r="2643" spans="68:68" s="22" customFormat="1" x14ac:dyDescent="0.25">
      <c r="BP2643" s="26"/>
    </row>
    <row r="2644" spans="68:68" s="22" customFormat="1" x14ac:dyDescent="0.25">
      <c r="BP2644" s="26"/>
    </row>
    <row r="2645" spans="68:68" s="22" customFormat="1" x14ac:dyDescent="0.25">
      <c r="BP2645" s="26"/>
    </row>
    <row r="2646" spans="68:68" s="22" customFormat="1" x14ac:dyDescent="0.25">
      <c r="BP2646" s="26"/>
    </row>
    <row r="2647" spans="68:68" s="22" customFormat="1" x14ac:dyDescent="0.25">
      <c r="BP2647" s="26"/>
    </row>
    <row r="2648" spans="68:68" s="22" customFormat="1" x14ac:dyDescent="0.25">
      <c r="BP2648" s="26"/>
    </row>
    <row r="2649" spans="68:68" s="22" customFormat="1" x14ac:dyDescent="0.25">
      <c r="BP2649" s="26"/>
    </row>
    <row r="2650" spans="68:68" s="22" customFormat="1" x14ac:dyDescent="0.25">
      <c r="BP2650" s="26"/>
    </row>
    <row r="2651" spans="68:68" s="22" customFormat="1" x14ac:dyDescent="0.25">
      <c r="BP2651" s="26"/>
    </row>
    <row r="2652" spans="68:68" s="22" customFormat="1" x14ac:dyDescent="0.25">
      <c r="BP2652" s="26"/>
    </row>
    <row r="2653" spans="68:68" s="22" customFormat="1" x14ac:dyDescent="0.25">
      <c r="BP2653" s="26"/>
    </row>
    <row r="2654" spans="68:68" s="22" customFormat="1" x14ac:dyDescent="0.25">
      <c r="BP2654" s="26"/>
    </row>
    <row r="2655" spans="68:68" s="22" customFormat="1" x14ac:dyDescent="0.25">
      <c r="BP2655" s="26"/>
    </row>
    <row r="2656" spans="68:68" s="22" customFormat="1" x14ac:dyDescent="0.25">
      <c r="BP2656" s="26"/>
    </row>
    <row r="2657" spans="68:68" s="22" customFormat="1" x14ac:dyDescent="0.25">
      <c r="BP2657" s="26"/>
    </row>
    <row r="2658" spans="68:68" s="22" customFormat="1" x14ac:dyDescent="0.25">
      <c r="BP2658" s="26"/>
    </row>
    <row r="2659" spans="68:68" s="22" customFormat="1" x14ac:dyDescent="0.25">
      <c r="BP2659" s="26"/>
    </row>
    <row r="2660" spans="68:68" s="22" customFormat="1" x14ac:dyDescent="0.25">
      <c r="BP2660" s="26"/>
    </row>
    <row r="2661" spans="68:68" s="22" customFormat="1" x14ac:dyDescent="0.25">
      <c r="BP2661" s="26"/>
    </row>
    <row r="2662" spans="68:68" s="22" customFormat="1" x14ac:dyDescent="0.25">
      <c r="BP2662" s="26"/>
    </row>
    <row r="2663" spans="68:68" s="22" customFormat="1" x14ac:dyDescent="0.25">
      <c r="BP2663" s="26"/>
    </row>
    <row r="2664" spans="68:68" s="22" customFormat="1" x14ac:dyDescent="0.25">
      <c r="BP2664" s="26"/>
    </row>
    <row r="2665" spans="68:68" s="22" customFormat="1" x14ac:dyDescent="0.25">
      <c r="BP2665" s="26"/>
    </row>
    <row r="2666" spans="68:68" s="22" customFormat="1" x14ac:dyDescent="0.25">
      <c r="BP2666" s="26"/>
    </row>
    <row r="2667" spans="68:68" s="22" customFormat="1" x14ac:dyDescent="0.25">
      <c r="BP2667" s="26"/>
    </row>
    <row r="2668" spans="68:68" s="22" customFormat="1" x14ac:dyDescent="0.25">
      <c r="BP2668" s="26"/>
    </row>
    <row r="2669" spans="68:68" s="22" customFormat="1" x14ac:dyDescent="0.25">
      <c r="BP2669" s="26"/>
    </row>
    <row r="2670" spans="68:68" s="22" customFormat="1" x14ac:dyDescent="0.25">
      <c r="BP2670" s="26"/>
    </row>
    <row r="2671" spans="68:68" s="22" customFormat="1" x14ac:dyDescent="0.25">
      <c r="BP2671" s="26"/>
    </row>
    <row r="2672" spans="68:68" s="22" customFormat="1" x14ac:dyDescent="0.25">
      <c r="BP2672" s="26"/>
    </row>
    <row r="2673" spans="68:68" s="22" customFormat="1" x14ac:dyDescent="0.25">
      <c r="BP2673" s="26"/>
    </row>
    <row r="2674" spans="68:68" s="22" customFormat="1" x14ac:dyDescent="0.25">
      <c r="BP2674" s="26"/>
    </row>
    <row r="2675" spans="68:68" s="22" customFormat="1" x14ac:dyDescent="0.25">
      <c r="BP2675" s="26"/>
    </row>
    <row r="2676" spans="68:68" s="22" customFormat="1" x14ac:dyDescent="0.25">
      <c r="BP2676" s="26"/>
    </row>
    <row r="2677" spans="68:68" s="22" customFormat="1" x14ac:dyDescent="0.25">
      <c r="BP2677" s="26"/>
    </row>
    <row r="2678" spans="68:68" s="22" customFormat="1" x14ac:dyDescent="0.25">
      <c r="BP2678" s="26"/>
    </row>
    <row r="2679" spans="68:68" s="22" customFormat="1" x14ac:dyDescent="0.25">
      <c r="BP2679" s="26"/>
    </row>
    <row r="2680" spans="68:68" s="22" customFormat="1" x14ac:dyDescent="0.25">
      <c r="BP2680" s="26"/>
    </row>
    <row r="2681" spans="68:68" s="22" customFormat="1" x14ac:dyDescent="0.25">
      <c r="BP2681" s="26"/>
    </row>
    <row r="2682" spans="68:68" s="22" customFormat="1" x14ac:dyDescent="0.25">
      <c r="BP2682" s="26"/>
    </row>
    <row r="2683" spans="68:68" s="22" customFormat="1" x14ac:dyDescent="0.25">
      <c r="BP2683" s="26"/>
    </row>
    <row r="2684" spans="68:68" s="22" customFormat="1" x14ac:dyDescent="0.25">
      <c r="BP2684" s="26"/>
    </row>
    <row r="2685" spans="68:68" s="22" customFormat="1" x14ac:dyDescent="0.25">
      <c r="BP2685" s="26"/>
    </row>
    <row r="2686" spans="68:68" s="22" customFormat="1" x14ac:dyDescent="0.25">
      <c r="BP2686" s="26"/>
    </row>
    <row r="2687" spans="68:68" s="22" customFormat="1" x14ac:dyDescent="0.25">
      <c r="BP2687" s="26"/>
    </row>
    <row r="2688" spans="68:68" s="22" customFormat="1" x14ac:dyDescent="0.25">
      <c r="BP2688" s="26"/>
    </row>
    <row r="2689" spans="68:68" s="22" customFormat="1" x14ac:dyDescent="0.25">
      <c r="BP2689" s="26"/>
    </row>
    <row r="2690" spans="68:68" s="22" customFormat="1" x14ac:dyDescent="0.25">
      <c r="BP2690" s="26"/>
    </row>
    <row r="2691" spans="68:68" s="22" customFormat="1" x14ac:dyDescent="0.25">
      <c r="BP2691" s="26"/>
    </row>
    <row r="2692" spans="68:68" s="22" customFormat="1" x14ac:dyDescent="0.25">
      <c r="BP2692" s="26"/>
    </row>
    <row r="2693" spans="68:68" s="22" customFormat="1" x14ac:dyDescent="0.25">
      <c r="BP2693" s="26"/>
    </row>
    <row r="2694" spans="68:68" s="22" customFormat="1" x14ac:dyDescent="0.25">
      <c r="BP2694" s="26"/>
    </row>
    <row r="2695" spans="68:68" s="22" customFormat="1" x14ac:dyDescent="0.25">
      <c r="BP2695" s="26"/>
    </row>
    <row r="2696" spans="68:68" s="22" customFormat="1" x14ac:dyDescent="0.25">
      <c r="BP2696" s="26"/>
    </row>
    <row r="2697" spans="68:68" s="22" customFormat="1" x14ac:dyDescent="0.25">
      <c r="BP2697" s="26"/>
    </row>
    <row r="2698" spans="68:68" s="22" customFormat="1" x14ac:dyDescent="0.25">
      <c r="BP2698" s="26"/>
    </row>
    <row r="2699" spans="68:68" s="22" customFormat="1" x14ac:dyDescent="0.25">
      <c r="BP2699" s="26"/>
    </row>
    <row r="2700" spans="68:68" s="22" customFormat="1" x14ac:dyDescent="0.25">
      <c r="BP2700" s="26"/>
    </row>
    <row r="2701" spans="68:68" s="22" customFormat="1" x14ac:dyDescent="0.25">
      <c r="BP2701" s="26"/>
    </row>
    <row r="2702" spans="68:68" s="22" customFormat="1" x14ac:dyDescent="0.25">
      <c r="BP2702" s="26"/>
    </row>
    <row r="2703" spans="68:68" s="22" customFormat="1" x14ac:dyDescent="0.25">
      <c r="BP2703" s="26"/>
    </row>
    <row r="2704" spans="68:68" s="22" customFormat="1" x14ac:dyDescent="0.25">
      <c r="BP2704" s="26"/>
    </row>
    <row r="2705" spans="68:68" s="22" customFormat="1" x14ac:dyDescent="0.25">
      <c r="BP2705" s="26"/>
    </row>
    <row r="2706" spans="68:68" s="22" customFormat="1" x14ac:dyDescent="0.25">
      <c r="BP2706" s="26"/>
    </row>
    <row r="2707" spans="68:68" s="22" customFormat="1" x14ac:dyDescent="0.25">
      <c r="BP2707" s="26"/>
    </row>
    <row r="2708" spans="68:68" s="22" customFormat="1" x14ac:dyDescent="0.25">
      <c r="BP2708" s="26"/>
    </row>
    <row r="2709" spans="68:68" s="22" customFormat="1" x14ac:dyDescent="0.25">
      <c r="BP2709" s="26"/>
    </row>
    <row r="2710" spans="68:68" s="22" customFormat="1" x14ac:dyDescent="0.25">
      <c r="BP2710" s="26"/>
    </row>
    <row r="2711" spans="68:68" s="22" customFormat="1" x14ac:dyDescent="0.25">
      <c r="BP2711" s="26"/>
    </row>
    <row r="2712" spans="68:68" s="22" customFormat="1" x14ac:dyDescent="0.25">
      <c r="BP2712" s="26"/>
    </row>
    <row r="2713" spans="68:68" s="22" customFormat="1" x14ac:dyDescent="0.25">
      <c r="BP2713" s="26"/>
    </row>
    <row r="2714" spans="68:68" s="22" customFormat="1" x14ac:dyDescent="0.25">
      <c r="BP2714" s="26"/>
    </row>
    <row r="2715" spans="68:68" s="22" customFormat="1" x14ac:dyDescent="0.25">
      <c r="BP2715" s="26"/>
    </row>
    <row r="2716" spans="68:68" s="22" customFormat="1" x14ac:dyDescent="0.25">
      <c r="BP2716" s="26"/>
    </row>
    <row r="2717" spans="68:68" s="22" customFormat="1" x14ac:dyDescent="0.25">
      <c r="BP2717" s="26"/>
    </row>
    <row r="2718" spans="68:68" s="22" customFormat="1" x14ac:dyDescent="0.25">
      <c r="BP2718" s="26"/>
    </row>
    <row r="2719" spans="68:68" s="22" customFormat="1" x14ac:dyDescent="0.25">
      <c r="BP2719" s="26"/>
    </row>
    <row r="2720" spans="68:68" s="22" customFormat="1" x14ac:dyDescent="0.25">
      <c r="BP2720" s="26"/>
    </row>
    <row r="2721" spans="68:68" s="22" customFormat="1" x14ac:dyDescent="0.25">
      <c r="BP2721" s="26"/>
    </row>
    <row r="2722" spans="68:68" s="22" customFormat="1" x14ac:dyDescent="0.25">
      <c r="BP2722" s="26"/>
    </row>
    <row r="2723" spans="68:68" s="22" customFormat="1" x14ac:dyDescent="0.25">
      <c r="BP2723" s="26"/>
    </row>
    <row r="2724" spans="68:68" s="22" customFormat="1" x14ac:dyDescent="0.25">
      <c r="BP2724" s="26"/>
    </row>
    <row r="2725" spans="68:68" s="22" customFormat="1" x14ac:dyDescent="0.25">
      <c r="BP2725" s="26"/>
    </row>
    <row r="2726" spans="68:68" s="22" customFormat="1" x14ac:dyDescent="0.25">
      <c r="BP2726" s="26"/>
    </row>
    <row r="2727" spans="68:68" s="22" customFormat="1" x14ac:dyDescent="0.25">
      <c r="BP2727" s="26"/>
    </row>
    <row r="2728" spans="68:68" s="22" customFormat="1" x14ac:dyDescent="0.25">
      <c r="BP2728" s="26"/>
    </row>
    <row r="2729" spans="68:68" s="22" customFormat="1" x14ac:dyDescent="0.25">
      <c r="BP2729" s="26"/>
    </row>
    <row r="2730" spans="68:68" s="22" customFormat="1" x14ac:dyDescent="0.25">
      <c r="BP2730" s="26"/>
    </row>
    <row r="2731" spans="68:68" s="22" customFormat="1" x14ac:dyDescent="0.25">
      <c r="BP2731" s="26"/>
    </row>
    <row r="2732" spans="68:68" s="22" customFormat="1" x14ac:dyDescent="0.25">
      <c r="BP2732" s="26"/>
    </row>
    <row r="2733" spans="68:68" s="22" customFormat="1" x14ac:dyDescent="0.25">
      <c r="BP2733" s="26"/>
    </row>
    <row r="2734" spans="68:68" s="22" customFormat="1" x14ac:dyDescent="0.25">
      <c r="BP2734" s="26"/>
    </row>
    <row r="2735" spans="68:68" s="22" customFormat="1" x14ac:dyDescent="0.25">
      <c r="BP2735" s="26"/>
    </row>
    <row r="2736" spans="68:68" s="22" customFormat="1" x14ac:dyDescent="0.25">
      <c r="BP2736" s="26"/>
    </row>
    <row r="2737" spans="68:68" s="22" customFormat="1" x14ac:dyDescent="0.25">
      <c r="BP2737" s="26"/>
    </row>
    <row r="2738" spans="68:68" s="22" customFormat="1" x14ac:dyDescent="0.25">
      <c r="BP2738" s="26"/>
    </row>
    <row r="2739" spans="68:68" s="22" customFormat="1" x14ac:dyDescent="0.25">
      <c r="BP2739" s="26"/>
    </row>
    <row r="2740" spans="68:68" s="22" customFormat="1" x14ac:dyDescent="0.25">
      <c r="BP2740" s="26"/>
    </row>
    <row r="2741" spans="68:68" s="22" customFormat="1" x14ac:dyDescent="0.25">
      <c r="BP2741" s="26"/>
    </row>
    <row r="2742" spans="68:68" s="22" customFormat="1" x14ac:dyDescent="0.25">
      <c r="BP2742" s="26"/>
    </row>
    <row r="2743" spans="68:68" s="22" customFormat="1" x14ac:dyDescent="0.25">
      <c r="BP2743" s="26"/>
    </row>
    <row r="2744" spans="68:68" s="22" customFormat="1" x14ac:dyDescent="0.25">
      <c r="BP2744" s="26"/>
    </row>
    <row r="2745" spans="68:68" s="22" customFormat="1" x14ac:dyDescent="0.25">
      <c r="BP2745" s="26"/>
    </row>
    <row r="2746" spans="68:68" s="22" customFormat="1" x14ac:dyDescent="0.25">
      <c r="BP2746" s="26"/>
    </row>
    <row r="2747" spans="68:68" s="22" customFormat="1" x14ac:dyDescent="0.25">
      <c r="BP2747" s="26"/>
    </row>
    <row r="2748" spans="68:68" s="22" customFormat="1" x14ac:dyDescent="0.25">
      <c r="BP2748" s="26"/>
    </row>
    <row r="2749" spans="68:68" s="22" customFormat="1" x14ac:dyDescent="0.25">
      <c r="BP2749" s="26"/>
    </row>
    <row r="2750" spans="68:68" s="22" customFormat="1" x14ac:dyDescent="0.25">
      <c r="BP2750" s="26"/>
    </row>
    <row r="2751" spans="68:68" s="22" customFormat="1" x14ac:dyDescent="0.25">
      <c r="BP2751" s="26"/>
    </row>
    <row r="2752" spans="68:68" s="22" customFormat="1" x14ac:dyDescent="0.25">
      <c r="BP2752" s="26"/>
    </row>
    <row r="2753" spans="68:68" s="22" customFormat="1" x14ac:dyDescent="0.25">
      <c r="BP2753" s="26"/>
    </row>
    <row r="2754" spans="68:68" s="22" customFormat="1" x14ac:dyDescent="0.25">
      <c r="BP2754" s="26"/>
    </row>
    <row r="2755" spans="68:68" s="22" customFormat="1" x14ac:dyDescent="0.25">
      <c r="BP2755" s="26"/>
    </row>
    <row r="2756" spans="68:68" s="22" customFormat="1" x14ac:dyDescent="0.25">
      <c r="BP2756" s="26"/>
    </row>
    <row r="2757" spans="68:68" s="22" customFormat="1" x14ac:dyDescent="0.25">
      <c r="BP2757" s="26"/>
    </row>
    <row r="2758" spans="68:68" s="22" customFormat="1" x14ac:dyDescent="0.25">
      <c r="BP2758" s="26"/>
    </row>
    <row r="2759" spans="68:68" s="22" customFormat="1" x14ac:dyDescent="0.25">
      <c r="BP2759" s="26"/>
    </row>
    <row r="2760" spans="68:68" s="22" customFormat="1" x14ac:dyDescent="0.25">
      <c r="BP2760" s="26"/>
    </row>
    <row r="2761" spans="68:68" s="22" customFormat="1" x14ac:dyDescent="0.25">
      <c r="BP2761" s="26"/>
    </row>
    <row r="2762" spans="68:68" s="22" customFormat="1" x14ac:dyDescent="0.25">
      <c r="BP2762" s="26"/>
    </row>
    <row r="2763" spans="68:68" s="22" customFormat="1" x14ac:dyDescent="0.25">
      <c r="BP2763" s="26"/>
    </row>
    <row r="2764" spans="68:68" s="22" customFormat="1" x14ac:dyDescent="0.25">
      <c r="BP2764" s="26"/>
    </row>
    <row r="2765" spans="68:68" s="22" customFormat="1" x14ac:dyDescent="0.25">
      <c r="BP2765" s="26"/>
    </row>
    <row r="2766" spans="68:68" s="22" customFormat="1" x14ac:dyDescent="0.25">
      <c r="BP2766" s="26"/>
    </row>
    <row r="2767" spans="68:68" s="22" customFormat="1" x14ac:dyDescent="0.25">
      <c r="BP2767" s="26"/>
    </row>
    <row r="2768" spans="68:68" s="22" customFormat="1" x14ac:dyDescent="0.25">
      <c r="BP2768" s="26"/>
    </row>
    <row r="2769" spans="68:68" s="22" customFormat="1" x14ac:dyDescent="0.25">
      <c r="BP2769" s="26"/>
    </row>
    <row r="2770" spans="68:68" s="22" customFormat="1" x14ac:dyDescent="0.25">
      <c r="BP2770" s="26"/>
    </row>
    <row r="2771" spans="68:68" s="22" customFormat="1" x14ac:dyDescent="0.25">
      <c r="BP2771" s="26"/>
    </row>
    <row r="2772" spans="68:68" s="22" customFormat="1" x14ac:dyDescent="0.25">
      <c r="BP2772" s="26"/>
    </row>
    <row r="2773" spans="68:68" s="22" customFormat="1" x14ac:dyDescent="0.25">
      <c r="BP2773" s="26"/>
    </row>
    <row r="2774" spans="68:68" s="22" customFormat="1" x14ac:dyDescent="0.25">
      <c r="BP2774" s="26"/>
    </row>
    <row r="2775" spans="68:68" s="22" customFormat="1" x14ac:dyDescent="0.25">
      <c r="BP2775" s="26"/>
    </row>
    <row r="2776" spans="68:68" s="22" customFormat="1" x14ac:dyDescent="0.25">
      <c r="BP2776" s="26"/>
    </row>
    <row r="2777" spans="68:68" s="22" customFormat="1" x14ac:dyDescent="0.25">
      <c r="BP2777" s="26"/>
    </row>
    <row r="2778" spans="68:68" s="22" customFormat="1" x14ac:dyDescent="0.25">
      <c r="BP2778" s="26"/>
    </row>
    <row r="2779" spans="68:68" s="22" customFormat="1" x14ac:dyDescent="0.25">
      <c r="BP2779" s="26"/>
    </row>
    <row r="2780" spans="68:68" s="22" customFormat="1" x14ac:dyDescent="0.25">
      <c r="BP2780" s="26"/>
    </row>
    <row r="2781" spans="68:68" s="22" customFormat="1" x14ac:dyDescent="0.25">
      <c r="BP2781" s="26"/>
    </row>
    <row r="2782" spans="68:68" s="22" customFormat="1" x14ac:dyDescent="0.25">
      <c r="BP2782" s="26"/>
    </row>
    <row r="2783" spans="68:68" s="22" customFormat="1" x14ac:dyDescent="0.25">
      <c r="BP2783" s="26"/>
    </row>
    <row r="2784" spans="68:68" s="22" customFormat="1" x14ac:dyDescent="0.25">
      <c r="BP2784" s="26"/>
    </row>
    <row r="2785" spans="3:68" s="22" customFormat="1" x14ac:dyDescent="0.25">
      <c r="BP2785" s="26"/>
    </row>
    <row r="2786" spans="3:68" s="22" customFormat="1" x14ac:dyDescent="0.25">
      <c r="BP2786" s="26"/>
    </row>
    <row r="2787" spans="3:68" s="22" customFormat="1" x14ac:dyDescent="0.25">
      <c r="BP2787" s="26"/>
    </row>
    <row r="2788" spans="3:68" s="22" customFormat="1" x14ac:dyDescent="0.25">
      <c r="BP2788" s="26"/>
    </row>
    <row r="2789" spans="3:68" s="22" customFormat="1" x14ac:dyDescent="0.25">
      <c r="BP2789" s="26"/>
    </row>
    <row r="2790" spans="3:68" s="22" customFormat="1" x14ac:dyDescent="0.25">
      <c r="BP2790" s="26"/>
    </row>
    <row r="2791" spans="3:68" s="22" customFormat="1" x14ac:dyDescent="0.25">
      <c r="BP2791" s="26"/>
    </row>
    <row r="2792" spans="3:68" s="22" customFormat="1" x14ac:dyDescent="0.25">
      <c r="BP2792" s="26"/>
    </row>
    <row r="2793" spans="3:68" s="22" customFormat="1" x14ac:dyDescent="0.25">
      <c r="BP2793" s="26"/>
    </row>
    <row r="2794" spans="3:68" x14ac:dyDescent="0.25">
      <c r="C2794" s="22"/>
    </row>
    <row r="2795" spans="3:68" x14ac:dyDescent="0.25">
      <c r="C2795" s="22"/>
    </row>
    <row r="2796" spans="3:68" x14ac:dyDescent="0.25">
      <c r="C2796" s="22"/>
    </row>
  </sheetData>
  <customSheetViews>
    <customSheetView guid="{2B22E4B2-4586-4176-BB9C-DB87DBE2042F}" showRuler="0">
      <selection activeCell="AJ13" sqref="AJ13"/>
      <pageMargins left="0.19685039370078741" right="0" top="0.39370078740157483" bottom="0.19685039370078741" header="0.51181102362204722" footer="0.51181102362204722"/>
      <pageSetup paperSize="9" orientation="landscape" r:id="rId1"/>
      <headerFooter alignWithMargins="0"/>
    </customSheetView>
  </customSheetViews>
  <mergeCells count="24">
    <mergeCell ref="AW4:BA4"/>
    <mergeCell ref="BB4:BF4"/>
    <mergeCell ref="BG4:BK4"/>
    <mergeCell ref="AM5:AQ5"/>
    <mergeCell ref="AW5:BA5"/>
    <mergeCell ref="BB5:BF5"/>
    <mergeCell ref="BG5:BK5"/>
    <mergeCell ref="AR4:AV4"/>
    <mergeCell ref="I4:M4"/>
    <mergeCell ref="I5:M5"/>
    <mergeCell ref="D4:H4"/>
    <mergeCell ref="D5:H5"/>
    <mergeCell ref="X4:AB4"/>
    <mergeCell ref="X5:AB5"/>
    <mergeCell ref="N5:R5"/>
    <mergeCell ref="S5:W5"/>
    <mergeCell ref="AC5:AG5"/>
    <mergeCell ref="AH4:AL4"/>
    <mergeCell ref="AH5:AL5"/>
    <mergeCell ref="AR5:AV5"/>
    <mergeCell ref="N4:R4"/>
    <mergeCell ref="AC4:AG4"/>
    <mergeCell ref="S4:W4"/>
    <mergeCell ref="AM4:AQ4"/>
  </mergeCells>
  <phoneticPr fontId="1" type="noConversion"/>
  <pageMargins left="0.19685039370078741" right="0" top="0.39370078740157483" bottom="0.19685039370078741" header="0.51181102362204722" footer="0.51181102362204722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</vt:lpstr>
      <vt:lpstr>02</vt:lpstr>
      <vt:lpstr>03</vt:lpstr>
      <vt:lpstr>СВОД_ОСН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Т4</dc:title>
  <dc:subject>табель</dc:subject>
  <dc:creator>Елена</dc:creator>
  <cp:lastModifiedBy>user</cp:lastModifiedBy>
  <cp:lastPrinted>2018-12-25T14:04:39Z</cp:lastPrinted>
  <dcterms:created xsi:type="dcterms:W3CDTF">2004-08-30T12:08:46Z</dcterms:created>
  <dcterms:modified xsi:type="dcterms:W3CDTF">2019-01-18T13:58:45Z</dcterms:modified>
</cp:coreProperties>
</file>