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321"/>
  </bookViews>
  <sheets>
    <sheet name="исходный" sheetId="8" r:id="rId1"/>
    <sheet name="должно быть" sheetId="9" r:id="rId2"/>
  </sheets>
  <definedNames>
    <definedName name="_xlnm._FilterDatabase" localSheetId="1" hidden="1">'должно быть'!$A$6:$AE$80</definedName>
    <definedName name="_xlnm._FilterDatabase" localSheetId="0" hidden="1">исходный!$A$6:$AE$86</definedName>
  </definedNames>
  <calcPr calcId="152511"/>
</workbook>
</file>

<file path=xl/calcChain.xml><?xml version="1.0" encoding="utf-8"?>
<calcChain xmlns="http://schemas.openxmlformats.org/spreadsheetml/2006/main">
  <c r="H7" i="8" l="1"/>
  <c r="H9" i="8"/>
  <c r="H11" i="8"/>
  <c r="H18" i="8"/>
  <c r="H22" i="8"/>
  <c r="H25" i="8"/>
  <c r="H27" i="8"/>
  <c r="H29" i="8"/>
  <c r="H32" i="8"/>
  <c r="H34" i="8"/>
  <c r="H37" i="8"/>
  <c r="H39" i="8"/>
  <c r="H42" i="8"/>
  <c r="H45" i="8"/>
  <c r="H47" i="8"/>
  <c r="H49" i="8"/>
  <c r="H51" i="8"/>
  <c r="H53" i="8"/>
  <c r="H56" i="8"/>
  <c r="H58" i="8"/>
  <c r="H60" i="8"/>
  <c r="H62" i="8"/>
  <c r="H64" i="8"/>
  <c r="H67" i="8"/>
  <c r="H70" i="8"/>
  <c r="H72" i="8"/>
  <c r="H81" i="8"/>
  <c r="H83" i="8"/>
  <c r="H85" i="8"/>
  <c r="H72" i="9" l="1"/>
  <c r="H70" i="9"/>
  <c r="H67" i="9"/>
  <c r="H64" i="9"/>
  <c r="H62" i="9"/>
  <c r="H60" i="9"/>
  <c r="H58" i="9"/>
  <c r="H56" i="9"/>
  <c r="H53" i="9"/>
  <c r="H51" i="9"/>
  <c r="H49" i="9"/>
  <c r="H47" i="9"/>
  <c r="H45" i="9"/>
  <c r="H42" i="9"/>
  <c r="H39" i="9"/>
  <c r="H37" i="9"/>
  <c r="H34" i="9"/>
  <c r="H32" i="9"/>
  <c r="H29" i="9"/>
  <c r="H27" i="9"/>
  <c r="H25" i="9"/>
  <c r="H22" i="9"/>
  <c r="H18" i="9"/>
  <c r="H11" i="9"/>
  <c r="H9" i="9"/>
  <c r="H7" i="9"/>
  <c r="W80" i="9"/>
  <c r="AB80" i="9" s="1"/>
  <c r="V80" i="9"/>
  <c r="X80" i="9" s="1"/>
  <c r="W79" i="9"/>
  <c r="AB79" i="9" s="1"/>
  <c r="V79" i="9"/>
  <c r="X79" i="9" s="1"/>
  <c r="W78" i="9"/>
  <c r="AB78" i="9" s="1"/>
  <c r="V78" i="9"/>
  <c r="X78" i="9" s="1"/>
  <c r="W77" i="9"/>
  <c r="AB77" i="9" s="1"/>
  <c r="V77" i="9"/>
  <c r="X77" i="9" s="1"/>
  <c r="W76" i="9"/>
  <c r="AB76" i="9" s="1"/>
  <c r="V76" i="9"/>
  <c r="X76" i="9" s="1"/>
  <c r="W75" i="9"/>
  <c r="AB75" i="9" s="1"/>
  <c r="V75" i="9"/>
  <c r="X75" i="9" s="1"/>
  <c r="W74" i="9"/>
  <c r="AB74" i="9" s="1"/>
  <c r="V74" i="9"/>
  <c r="X74" i="9" s="1"/>
  <c r="W73" i="9"/>
  <c r="AB73" i="9" s="1"/>
  <c r="AA73" i="9" s="1"/>
  <c r="V73" i="9"/>
  <c r="X73" i="9" s="1"/>
  <c r="W71" i="9"/>
  <c r="AB71" i="9" s="1"/>
  <c r="V71" i="9"/>
  <c r="X71" i="9" s="1"/>
  <c r="W69" i="9"/>
  <c r="AB69" i="9" s="1"/>
  <c r="V69" i="9"/>
  <c r="X69" i="9" s="1"/>
  <c r="W68" i="9"/>
  <c r="AB68" i="9" s="1"/>
  <c r="V68" i="9"/>
  <c r="X68" i="9" s="1"/>
  <c r="W66" i="9"/>
  <c r="AB66" i="9" s="1"/>
  <c r="V66" i="9"/>
  <c r="X66" i="9" s="1"/>
  <c r="W65" i="9"/>
  <c r="AB65" i="9" s="1"/>
  <c r="V65" i="9"/>
  <c r="X65" i="9" s="1"/>
  <c r="W63" i="9"/>
  <c r="AB63" i="9" s="1"/>
  <c r="V63" i="9"/>
  <c r="X63" i="9" s="1"/>
  <c r="W61" i="9"/>
  <c r="AB61" i="9" s="1"/>
  <c r="V61" i="9"/>
  <c r="X61" i="9" s="1"/>
  <c r="W59" i="9"/>
  <c r="AB59" i="9" s="1"/>
  <c r="V59" i="9"/>
  <c r="X59" i="9" s="1"/>
  <c r="W57" i="9"/>
  <c r="AB57" i="9" s="1"/>
  <c r="V57" i="9"/>
  <c r="X57" i="9" s="1"/>
  <c r="W55" i="9"/>
  <c r="AB55" i="9" s="1"/>
  <c r="V55" i="9"/>
  <c r="X55" i="9" s="1"/>
  <c r="W54" i="9"/>
  <c r="AB54" i="9" s="1"/>
  <c r="V54" i="9"/>
  <c r="X54" i="9" s="1"/>
  <c r="W52" i="9"/>
  <c r="AB52" i="9" s="1"/>
  <c r="V52" i="9"/>
  <c r="X52" i="9" s="1"/>
  <c r="W50" i="9"/>
  <c r="AB50" i="9" s="1"/>
  <c r="V50" i="9"/>
  <c r="X50" i="9" s="1"/>
  <c r="W48" i="9"/>
  <c r="AB48" i="9" s="1"/>
  <c r="V48" i="9"/>
  <c r="X48" i="9" s="1"/>
  <c r="W46" i="9"/>
  <c r="AB46" i="9" s="1"/>
  <c r="V46" i="9"/>
  <c r="X46" i="9" s="1"/>
  <c r="W44" i="9"/>
  <c r="AB44" i="9" s="1"/>
  <c r="V44" i="9"/>
  <c r="X44" i="9" s="1"/>
  <c r="W43" i="9"/>
  <c r="AB43" i="9" s="1"/>
  <c r="V43" i="9"/>
  <c r="X43" i="9" s="1"/>
  <c r="W41" i="9"/>
  <c r="AB41" i="9" s="1"/>
  <c r="V41" i="9"/>
  <c r="X41" i="9" s="1"/>
  <c r="W40" i="9"/>
  <c r="AB40" i="9" s="1"/>
  <c r="V40" i="9"/>
  <c r="X40" i="9" s="1"/>
  <c r="W38" i="9"/>
  <c r="AB38" i="9" s="1"/>
  <c r="V38" i="9"/>
  <c r="X38" i="9" s="1"/>
  <c r="W36" i="9"/>
  <c r="AB36" i="9" s="1"/>
  <c r="V36" i="9"/>
  <c r="X36" i="9" s="1"/>
  <c r="W35" i="9"/>
  <c r="AB35" i="9" s="1"/>
  <c r="V35" i="9"/>
  <c r="X35" i="9" s="1"/>
  <c r="W33" i="9"/>
  <c r="AB33" i="9" s="1"/>
  <c r="V33" i="9"/>
  <c r="X33" i="9" s="1"/>
  <c r="W31" i="9"/>
  <c r="AB31" i="9" s="1"/>
  <c r="V31" i="9"/>
  <c r="X31" i="9" s="1"/>
  <c r="W30" i="9"/>
  <c r="AB30" i="9" s="1"/>
  <c r="V30" i="9"/>
  <c r="X30" i="9" s="1"/>
  <c r="W28" i="9"/>
  <c r="AB28" i="9" s="1"/>
  <c r="V28" i="9"/>
  <c r="X28" i="9" s="1"/>
  <c r="W26" i="9"/>
  <c r="AB26" i="9" s="1"/>
  <c r="V26" i="9"/>
  <c r="X26" i="9" s="1"/>
  <c r="W24" i="9"/>
  <c r="AB24" i="9" s="1"/>
  <c r="V24" i="9"/>
  <c r="X24" i="9" s="1"/>
  <c r="W23" i="9"/>
  <c r="AB23" i="9" s="1"/>
  <c r="V23" i="9"/>
  <c r="X23" i="9" s="1"/>
  <c r="W21" i="9"/>
  <c r="AB21" i="9" s="1"/>
  <c r="V21" i="9"/>
  <c r="X21" i="9" s="1"/>
  <c r="W20" i="9"/>
  <c r="AB20" i="9" s="1"/>
  <c r="V20" i="9"/>
  <c r="X20" i="9" s="1"/>
  <c r="W19" i="9"/>
  <c r="AB19" i="9" s="1"/>
  <c r="V19" i="9"/>
  <c r="X19" i="9" s="1"/>
  <c r="W17" i="9"/>
  <c r="AB17" i="9" s="1"/>
  <c r="V17" i="9"/>
  <c r="X17" i="9" s="1"/>
  <c r="W16" i="9"/>
  <c r="AB16" i="9" s="1"/>
  <c r="V16" i="9"/>
  <c r="X16" i="9" s="1"/>
  <c r="W15" i="9"/>
  <c r="AB15" i="9" s="1"/>
  <c r="V15" i="9"/>
  <c r="X15" i="9" s="1"/>
  <c r="W14" i="9"/>
  <c r="AB14" i="9" s="1"/>
  <c r="V14" i="9"/>
  <c r="X14" i="9" s="1"/>
  <c r="W13" i="9"/>
  <c r="AB13" i="9" s="1"/>
  <c r="V13" i="9"/>
  <c r="X13" i="9" s="1"/>
  <c r="W12" i="9"/>
  <c r="AB12" i="9" s="1"/>
  <c r="V12" i="9"/>
  <c r="X12" i="9" s="1"/>
  <c r="W10" i="9"/>
  <c r="AB10" i="9" s="1"/>
  <c r="V10" i="9"/>
  <c r="X10" i="9" s="1"/>
  <c r="W8" i="9"/>
  <c r="AB8" i="9" s="1"/>
  <c r="V8" i="9"/>
  <c r="X8" i="9" s="1"/>
  <c r="AC1" i="9"/>
  <c r="W52" i="8" l="1"/>
  <c r="AB52" i="8" s="1"/>
  <c r="V52" i="8"/>
  <c r="X52" i="8" s="1"/>
  <c r="W50" i="8"/>
  <c r="AB50" i="8" s="1"/>
  <c r="V50" i="8"/>
  <c r="X50" i="8" s="1"/>
  <c r="W48" i="8"/>
  <c r="AB48" i="8" s="1"/>
  <c r="V48" i="8"/>
  <c r="X48" i="8" s="1"/>
  <c r="W46" i="8"/>
  <c r="AB46" i="8" s="1"/>
  <c r="V46" i="8"/>
  <c r="X46" i="8" s="1"/>
  <c r="W44" i="8"/>
  <c r="AB44" i="8" s="1"/>
  <c r="V44" i="8"/>
  <c r="X44" i="8" s="1"/>
  <c r="W43" i="8"/>
  <c r="AB43" i="8" s="1"/>
  <c r="V43" i="8"/>
  <c r="X43" i="8" s="1"/>
  <c r="W12" i="8"/>
  <c r="AB12" i="8" s="1"/>
  <c r="V12" i="8"/>
  <c r="X12" i="8" s="1"/>
  <c r="W14" i="8"/>
  <c r="AB14" i="8" s="1"/>
  <c r="V14" i="8"/>
  <c r="X14" i="8" s="1"/>
  <c r="W16" i="8"/>
  <c r="AB16" i="8" s="1"/>
  <c r="V16" i="8"/>
  <c r="X16" i="8" s="1"/>
  <c r="W17" i="8"/>
  <c r="AB17" i="8" s="1"/>
  <c r="V17" i="8"/>
  <c r="X17" i="8" s="1"/>
  <c r="W13" i="8"/>
  <c r="AB13" i="8" s="1"/>
  <c r="V13" i="8"/>
  <c r="X13" i="8" s="1"/>
  <c r="W15" i="8"/>
  <c r="AB15" i="8" s="1"/>
  <c r="V15" i="8"/>
  <c r="X15" i="8" s="1"/>
  <c r="W38" i="8"/>
  <c r="AB38" i="8" s="1"/>
  <c r="V38" i="8"/>
  <c r="X38" i="8" s="1"/>
  <c r="W35" i="8"/>
  <c r="AB35" i="8" s="1"/>
  <c r="V35" i="8"/>
  <c r="X35" i="8" s="1"/>
  <c r="W36" i="8"/>
  <c r="AB36" i="8" s="1"/>
  <c r="V36" i="8"/>
  <c r="X36" i="8" s="1"/>
  <c r="W33" i="8"/>
  <c r="AB33" i="8" s="1"/>
  <c r="V33" i="8"/>
  <c r="X33" i="8" s="1"/>
  <c r="W31" i="8"/>
  <c r="AB31" i="8" s="1"/>
  <c r="V31" i="8"/>
  <c r="X31" i="8" s="1"/>
  <c r="W30" i="8"/>
  <c r="AB30" i="8" s="1"/>
  <c r="V30" i="8"/>
  <c r="X30" i="8" s="1"/>
  <c r="W28" i="8"/>
  <c r="AB28" i="8" s="1"/>
  <c r="V28" i="8"/>
  <c r="X28" i="8" s="1"/>
  <c r="W26" i="8"/>
  <c r="AB26" i="8" s="1"/>
  <c r="V26" i="8"/>
  <c r="X26" i="8" s="1"/>
  <c r="W24" i="8"/>
  <c r="AB24" i="8" s="1"/>
  <c r="V24" i="8"/>
  <c r="X24" i="8" s="1"/>
  <c r="W23" i="8"/>
  <c r="AB23" i="8" s="1"/>
  <c r="V23" i="8"/>
  <c r="X23" i="8" s="1"/>
  <c r="W20" i="8"/>
  <c r="AB20" i="8" s="1"/>
  <c r="V20" i="8"/>
  <c r="X20" i="8" s="1"/>
  <c r="W19" i="8"/>
  <c r="AB19" i="8" s="1"/>
  <c r="V19" i="8"/>
  <c r="X19" i="8" s="1"/>
  <c r="W21" i="8"/>
  <c r="AB21" i="8" s="1"/>
  <c r="V21" i="8"/>
  <c r="X21" i="8" s="1"/>
  <c r="W41" i="8"/>
  <c r="AB41" i="8" s="1"/>
  <c r="V41" i="8"/>
  <c r="X41" i="8" s="1"/>
  <c r="W40" i="8"/>
  <c r="AB40" i="8" s="1"/>
  <c r="V40" i="8"/>
  <c r="X40" i="8" s="1"/>
  <c r="W86" i="8"/>
  <c r="AB86" i="8" s="1"/>
  <c r="V86" i="8"/>
  <c r="X86" i="8" s="1"/>
  <c r="W84" i="8"/>
  <c r="AB84" i="8" s="1"/>
  <c r="V84" i="8"/>
  <c r="X84" i="8" s="1"/>
  <c r="W82" i="8"/>
  <c r="AB82" i="8" s="1"/>
  <c r="V82" i="8"/>
  <c r="X82" i="8" s="1"/>
  <c r="W80" i="8"/>
  <c r="AB80" i="8" s="1"/>
  <c r="V80" i="8"/>
  <c r="X80" i="8" s="1"/>
  <c r="W79" i="8"/>
  <c r="AB79" i="8" s="1"/>
  <c r="V79" i="8"/>
  <c r="X79" i="8" s="1"/>
  <c r="W78" i="8"/>
  <c r="AB78" i="8" s="1"/>
  <c r="V78" i="8"/>
  <c r="X78" i="8" s="1"/>
  <c r="W73" i="8"/>
  <c r="AB73" i="8" s="1"/>
  <c r="AA73" i="8" s="1"/>
  <c r="V73" i="8"/>
  <c r="X73" i="8" s="1"/>
  <c r="W77" i="8"/>
  <c r="AB77" i="8" s="1"/>
  <c r="V77" i="8"/>
  <c r="X77" i="8" s="1"/>
  <c r="W76" i="8"/>
  <c r="AB76" i="8" s="1"/>
  <c r="V76" i="8"/>
  <c r="X76" i="8" s="1"/>
  <c r="W75" i="8"/>
  <c r="AB75" i="8" s="1"/>
  <c r="V75" i="8"/>
  <c r="X75" i="8" s="1"/>
  <c r="W74" i="8"/>
  <c r="AB74" i="8" s="1"/>
  <c r="V74" i="8"/>
  <c r="X74" i="8" s="1"/>
  <c r="W71" i="8"/>
  <c r="AB71" i="8" s="1"/>
  <c r="V71" i="8"/>
  <c r="X71" i="8" s="1"/>
  <c r="W68" i="8"/>
  <c r="AB68" i="8" s="1"/>
  <c r="V68" i="8"/>
  <c r="X68" i="8" s="1"/>
  <c r="W69" i="8"/>
  <c r="AB69" i="8" s="1"/>
  <c r="V69" i="8"/>
  <c r="X69" i="8" s="1"/>
  <c r="W65" i="8"/>
  <c r="AB65" i="8" s="1"/>
  <c r="V65" i="8"/>
  <c r="X65" i="8" s="1"/>
  <c r="W66" i="8"/>
  <c r="AB66" i="8" s="1"/>
  <c r="V66" i="8"/>
  <c r="X66" i="8" s="1"/>
  <c r="W63" i="8"/>
  <c r="AB63" i="8" s="1"/>
  <c r="V63" i="8"/>
  <c r="X63" i="8" s="1"/>
  <c r="W61" i="8"/>
  <c r="AB61" i="8" s="1"/>
  <c r="V61" i="8"/>
  <c r="X61" i="8" s="1"/>
  <c r="W59" i="8"/>
  <c r="AB59" i="8" s="1"/>
  <c r="V59" i="8"/>
  <c r="X59" i="8" s="1"/>
  <c r="W57" i="8"/>
  <c r="AB57" i="8" s="1"/>
  <c r="V57" i="8"/>
  <c r="X57" i="8" s="1"/>
  <c r="W54" i="8"/>
  <c r="AB54" i="8" s="1"/>
  <c r="V54" i="8"/>
  <c r="X54" i="8" s="1"/>
  <c r="W55" i="8"/>
  <c r="AB55" i="8" s="1"/>
  <c r="V55" i="8"/>
  <c r="X55" i="8" s="1"/>
  <c r="W8" i="8"/>
  <c r="AB8" i="8" s="1"/>
  <c r="V8" i="8"/>
  <c r="X8" i="8" s="1"/>
  <c r="W10" i="8"/>
  <c r="AB10" i="8" s="1"/>
  <c r="V10" i="8"/>
  <c r="X10" i="8" s="1"/>
  <c r="AC1" i="8" l="1"/>
</calcChain>
</file>

<file path=xl/sharedStrings.xml><?xml version="1.0" encoding="utf-8"?>
<sst xmlns="http://schemas.openxmlformats.org/spreadsheetml/2006/main" count="542" uniqueCount="109">
  <si>
    <t>Период: 01.01.2018 - 27.12.2018</t>
  </si>
  <si>
    <t>Номенклатура.Артикул</t>
  </si>
  <si>
    <t>Расход</t>
  </si>
  <si>
    <t>Конечный остаток</t>
  </si>
  <si>
    <t>Код</t>
  </si>
  <si>
    <t>Номенклатура</t>
  </si>
  <si>
    <t>Вид номенклатуры</t>
  </si>
  <si>
    <t>Родитель</t>
  </si>
  <si>
    <t>Бренд (св-во Номенклатура)</t>
  </si>
  <si>
    <t>Количество</t>
  </si>
  <si>
    <t>Автохимия</t>
  </si>
  <si>
    <t>МЕХАНИКА ВАЗ</t>
  </si>
  <si>
    <t>Механика ГАЗ</t>
  </si>
  <si>
    <t>МЕХАНИКА ГАЗ, УАЗ, АЗЛК, ИЖ</t>
  </si>
  <si>
    <t>ЭЛЕМЕНТЫ ОБЛИЦОВОЧНЫЕ</t>
  </si>
  <si>
    <t>Метизы</t>
  </si>
  <si>
    <t>Механика</t>
  </si>
  <si>
    <t>КОМПЛЕКТУЮЩИЕ</t>
  </si>
  <si>
    <t>Комплект глушителя</t>
  </si>
  <si>
    <t>Оптика ВАЗ</t>
  </si>
  <si>
    <t>Ч0000000600</t>
  </si>
  <si>
    <t>Ч0000000601</t>
  </si>
  <si>
    <t>Пороги</t>
  </si>
  <si>
    <t>КУЗОВ</t>
  </si>
  <si>
    <t>Трансмиссия</t>
  </si>
  <si>
    <t>Амортизаторы и пружины</t>
  </si>
  <si>
    <t>Рамки окна</t>
  </si>
  <si>
    <t>11110-5401060-00</t>
  </si>
  <si>
    <t>11110-5401061-00</t>
  </si>
  <si>
    <t>11110-5401090-00</t>
  </si>
  <si>
    <t>Арки</t>
  </si>
  <si>
    <t>11110-5401145-00</t>
  </si>
  <si>
    <t>Панели</t>
  </si>
  <si>
    <t>11110-5401149-00</t>
  </si>
  <si>
    <t>11110-6101014-00</t>
  </si>
  <si>
    <t>А0000000239</t>
  </si>
  <si>
    <t>Панели дверей</t>
  </si>
  <si>
    <t>11110-6101015-00</t>
  </si>
  <si>
    <t>А0000000240</t>
  </si>
  <si>
    <t>11110-6104010-30</t>
  </si>
  <si>
    <t>А0000009253</t>
  </si>
  <si>
    <t>Бампера ВАЗ</t>
  </si>
  <si>
    <t>Крашеные бампера</t>
  </si>
  <si>
    <t>11170-2804015-00</t>
  </si>
  <si>
    <t>Ч0000001387</t>
  </si>
  <si>
    <t>С0000003430</t>
  </si>
  <si>
    <t>С0000003398</t>
  </si>
  <si>
    <t>С0000004433</t>
  </si>
  <si>
    <t>А0000010287</t>
  </si>
  <si>
    <t>С0000003846</t>
  </si>
  <si>
    <t>С0000000008</t>
  </si>
  <si>
    <t>С0000003362</t>
  </si>
  <si>
    <t>11170-2912712-00</t>
  </si>
  <si>
    <t>А0000008851</t>
  </si>
  <si>
    <t>11170-3716010-00</t>
  </si>
  <si>
    <t>И0000000271</t>
  </si>
  <si>
    <t>11170-3716011-00</t>
  </si>
  <si>
    <t>И0000000272</t>
  </si>
  <si>
    <t>Крашеный кузов</t>
  </si>
  <si>
    <t>Капоты_Крышки багажника</t>
  </si>
  <si>
    <t>Решётки+реснички+Молдинг</t>
  </si>
  <si>
    <t>2101-03-21</t>
  </si>
  <si>
    <t>А0000008379</t>
  </si>
  <si>
    <t>2108</t>
  </si>
  <si>
    <t>2110</t>
  </si>
  <si>
    <t>2121</t>
  </si>
  <si>
    <t>2140</t>
  </si>
  <si>
    <t>2141</t>
  </si>
  <si>
    <t>412</t>
  </si>
  <si>
    <t>А0000009677</t>
  </si>
  <si>
    <t>Ч0000000809</t>
  </si>
  <si>
    <t>А0000012520</t>
  </si>
  <si>
    <t>С0000004258</t>
  </si>
  <si>
    <t>А0000012299</t>
  </si>
  <si>
    <t>С0000003897</t>
  </si>
  <si>
    <t>Т</t>
  </si>
  <si>
    <t>П</t>
  </si>
  <si>
    <t>01.01-27.12</t>
  </si>
  <si>
    <t>на 27.12</t>
  </si>
  <si>
    <t>Продажи</t>
  </si>
  <si>
    <t>за декаб</t>
  </si>
  <si>
    <t>ИТОГО по бухг</t>
  </si>
  <si>
    <t>Разница в кол-вах</t>
  </si>
  <si>
    <t>Расход (кол-во)</t>
  </si>
  <si>
    <t>Конечный остаток (кол-во)</t>
  </si>
  <si>
    <t>Ссылка</t>
  </si>
  <si>
    <t>Продажи (кол-во)</t>
  </si>
  <si>
    <t>можно теорет реал (% от реал  со страховым)</t>
  </si>
  <si>
    <t>% Конечный остаток от ост бух</t>
  </si>
  <si>
    <t>реализовать</t>
  </si>
  <si>
    <t>не устраивает</t>
  </si>
  <si>
    <t>008</t>
  </si>
  <si>
    <t>0009</t>
  </si>
  <si>
    <t>бух</t>
  </si>
  <si>
    <t>сумма от ручной к себес</t>
  </si>
  <si>
    <t>излиш по себест</t>
  </si>
  <si>
    <t xml:space="preserve">ост лиш по круп опт  </t>
  </si>
  <si>
    <t xml:space="preserve">11110-5401060-00 </t>
  </si>
  <si>
    <t xml:space="preserve">11110-5401061-00 </t>
  </si>
  <si>
    <t xml:space="preserve">11110-5401090-00 </t>
  </si>
  <si>
    <t xml:space="preserve">11110-5401145-00 </t>
  </si>
  <si>
    <t xml:space="preserve">11110-5401149-00 </t>
  </si>
  <si>
    <t xml:space="preserve">11110-6101014-00 </t>
  </si>
  <si>
    <t xml:space="preserve">11110-6101015-00 </t>
  </si>
  <si>
    <t xml:space="preserve">11110-6104010-30 </t>
  </si>
  <si>
    <t xml:space="preserve">11170-2804015-00 </t>
  </si>
  <si>
    <t xml:space="preserve">11170-2912712-00 </t>
  </si>
  <si>
    <t xml:space="preserve">11170-3716010-00 </t>
  </si>
  <si>
    <t xml:space="preserve">11170-3716011-00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</si>
</sst>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12" x14ac:knownFonts="1">
    <font>
      <sz val="8"/>
      <name val="Arial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1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9"/>
      <name val="Arial"/>
      <family val="2"/>
      <charset val="204"/>
    </font>
    <font>
      <sz val="8"/>
      <color rgb="FFFF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5FBF7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98477"/>
      </top>
      <bottom style="thin">
        <color rgb="FF898477"/>
      </bottom>
      <diagonal/>
    </border>
    <border>
      <left style="thin">
        <color rgb="FF898477"/>
      </left>
      <right style="thin">
        <color indexed="64"/>
      </right>
      <top style="thin">
        <color rgb="FF898477"/>
      </top>
      <bottom style="thin">
        <color rgb="FF898477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right" vertical="top" wrapText="1"/>
    </xf>
    <xf numFmtId="1" fontId="0" fillId="0" borderId="0" xfId="0" applyNumberFormat="1" applyAlignment="1">
      <alignment horizontal="left"/>
    </xf>
    <xf numFmtId="1" fontId="3" fillId="6" borderId="2" xfId="0" applyNumberFormat="1" applyFont="1" applyFill="1" applyBorder="1" applyAlignment="1">
      <alignment horizontal="center" vertical="top" wrapText="1"/>
    </xf>
    <xf numFmtId="1" fontId="8" fillId="6" borderId="2" xfId="0" applyNumberFormat="1" applyFont="1" applyFill="1" applyBorder="1" applyAlignment="1">
      <alignment horizontal="center" vertical="top" wrapText="1"/>
    </xf>
    <xf numFmtId="1" fontId="3" fillId="7" borderId="5" xfId="0" applyNumberFormat="1" applyFont="1" applyFill="1" applyBorder="1" applyAlignment="1">
      <alignment horizontal="center" vertical="top" wrapText="1"/>
    </xf>
    <xf numFmtId="1" fontId="3" fillId="7" borderId="2" xfId="0" applyNumberFormat="1" applyFont="1" applyFill="1" applyBorder="1" applyAlignment="1">
      <alignment horizontal="center" vertical="top" wrapText="1"/>
    </xf>
    <xf numFmtId="1" fontId="8" fillId="7" borderId="6" xfId="0" applyNumberFormat="1" applyFont="1" applyFill="1" applyBorder="1" applyAlignment="1">
      <alignment horizontal="center" vertical="top" wrapText="1"/>
    </xf>
    <xf numFmtId="1" fontId="3" fillId="8" borderId="2" xfId="0" applyNumberFormat="1" applyFont="1" applyFill="1" applyBorder="1" applyAlignment="1">
      <alignment horizontal="center" vertical="top" wrapText="1"/>
    </xf>
    <xf numFmtId="1" fontId="8" fillId="8" borderId="6" xfId="0" applyNumberFormat="1" applyFont="1" applyFill="1" applyBorder="1" applyAlignment="1">
      <alignment horizontal="center" vertical="top" wrapText="1"/>
    </xf>
    <xf numFmtId="1" fontId="3" fillId="9" borderId="2" xfId="0" applyNumberFormat="1" applyFont="1" applyFill="1" applyBorder="1" applyAlignment="1">
      <alignment horizontal="center" vertical="top" wrapText="1"/>
    </xf>
    <xf numFmtId="1" fontId="3" fillId="9" borderId="6" xfId="0" applyNumberFormat="1" applyFont="1" applyFill="1" applyBorder="1" applyAlignment="1">
      <alignment horizontal="center" vertical="top" wrapText="1"/>
    </xf>
    <xf numFmtId="1" fontId="9" fillId="10" borderId="3" xfId="0" applyNumberFormat="1" applyFont="1" applyFill="1" applyBorder="1" applyAlignment="1">
      <alignment horizontal="center" vertical="top" wrapText="1"/>
    </xf>
    <xf numFmtId="1" fontId="9" fillId="10" borderId="4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Alignment="1">
      <alignment horizontal="left"/>
    </xf>
    <xf numFmtId="0" fontId="0" fillId="0" borderId="2" xfId="0" applyBorder="1"/>
    <xf numFmtId="0" fontId="0" fillId="7" borderId="6" xfId="0" applyFill="1" applyBorder="1"/>
    <xf numFmtId="0" fontId="0" fillId="8" borderId="6" xfId="0" applyFill="1" applyBorder="1"/>
    <xf numFmtId="0" fontId="5" fillId="6" borderId="2" xfId="0" applyFont="1" applyFill="1" applyBorder="1"/>
    <xf numFmtId="0" fontId="5" fillId="0" borderId="5" xfId="0" applyFont="1" applyBorder="1"/>
    <xf numFmtId="1" fontId="0" fillId="0" borderId="2" xfId="0" applyNumberFormat="1" applyBorder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NumberFormat="1" applyFont="1" applyFill="1" applyBorder="1" applyAlignment="1">
      <alignment vertical="top" wrapText="1"/>
    </xf>
    <xf numFmtId="0" fontId="0" fillId="0" borderId="0" xfId="0" applyAlignment="1"/>
    <xf numFmtId="0" fontId="7" fillId="11" borderId="7" xfId="0" applyNumberFormat="1" applyFont="1" applyFill="1" applyBorder="1" applyAlignment="1">
      <alignment horizontal="center" vertical="top" wrapText="1"/>
    </xf>
    <xf numFmtId="1" fontId="9" fillId="5" borderId="9" xfId="0" applyNumberFormat="1" applyFont="1" applyFill="1" applyBorder="1" applyAlignment="1">
      <alignment horizontal="center" vertical="top" wrapText="1"/>
    </xf>
    <xf numFmtId="1" fontId="9" fillId="5" borderId="10" xfId="0" applyNumberFormat="1" applyFont="1" applyFill="1" applyBorder="1" applyAlignment="1">
      <alignment horizontal="center" vertical="top" wrapText="1"/>
    </xf>
    <xf numFmtId="0" fontId="5" fillId="12" borderId="0" xfId="0" applyFont="1" applyFill="1" applyAlignment="1">
      <alignment wrapText="1"/>
    </xf>
    <xf numFmtId="0" fontId="5" fillId="13" borderId="0" xfId="0" applyFont="1" applyFill="1" applyBorder="1"/>
    <xf numFmtId="1" fontId="10" fillId="0" borderId="6" xfId="0" applyNumberFormat="1" applyFont="1" applyBorder="1"/>
    <xf numFmtId="1" fontId="10" fillId="0" borderId="2" xfId="0" applyNumberFormat="1" applyFont="1" applyBorder="1"/>
    <xf numFmtId="49" fontId="4" fillId="3" borderId="1" xfId="0" applyNumberFormat="1" applyFont="1" applyFill="1" applyBorder="1" applyAlignment="1">
      <alignment horizontal="left" vertical="top" wrapText="1"/>
    </xf>
    <xf numFmtId="164" fontId="6" fillId="10" borderId="2" xfId="0" applyNumberFormat="1" applyFont="1" applyFill="1" applyBorder="1" applyAlignment="1">
      <alignment horizontal="center"/>
    </xf>
    <xf numFmtId="164" fontId="9" fillId="5" borderId="2" xfId="0" applyNumberFormat="1" applyFont="1" applyFill="1" applyBorder="1" applyAlignment="1">
      <alignment horizontal="center" vertical="top" wrapText="1"/>
    </xf>
    <xf numFmtId="164" fontId="10" fillId="0" borderId="6" xfId="0" applyNumberFormat="1" applyFont="1" applyBorder="1"/>
    <xf numFmtId="3" fontId="0" fillId="5" borderId="0" xfId="0" applyNumberFormat="1" applyFill="1"/>
    <xf numFmtId="3" fontId="0" fillId="0" borderId="0" xfId="0" applyNumberFormat="1"/>
    <xf numFmtId="3" fontId="0" fillId="0" borderId="0" xfId="0" applyNumberFormat="1" applyAlignment="1">
      <alignment horizontal="left"/>
    </xf>
    <xf numFmtId="3" fontId="6" fillId="5" borderId="2" xfId="0" applyNumberFormat="1" applyFont="1" applyFill="1" applyBorder="1" applyAlignment="1">
      <alignment horizontal="center"/>
    </xf>
    <xf numFmtId="3" fontId="9" fillId="5" borderId="2" xfId="0" applyNumberFormat="1" applyFont="1" applyFill="1" applyBorder="1" applyAlignment="1">
      <alignment horizontal="center" vertical="top" wrapText="1"/>
    </xf>
    <xf numFmtId="3" fontId="10" fillId="0" borderId="6" xfId="0" applyNumberFormat="1" applyFont="1" applyBorder="1"/>
    <xf numFmtId="0" fontId="11" fillId="3" borderId="1" xfId="0" applyFont="1" applyFill="1" applyBorder="1" applyAlignment="1">
      <alignment horizontal="left" vertical="top" wrapText="1"/>
    </xf>
    <xf numFmtId="0" fontId="0" fillId="12" borderId="0" xfId="0" applyFill="1" applyAlignment="1">
      <alignment horizontal="left"/>
    </xf>
    <xf numFmtId="0" fontId="5" fillId="14" borderId="0" xfId="0" applyFont="1" applyFill="1" applyAlignment="1">
      <alignment horizontal="left"/>
    </xf>
    <xf numFmtId="0" fontId="3" fillId="14" borderId="1" xfId="0" applyFont="1" applyFill="1" applyBorder="1" applyAlignment="1">
      <alignment horizontal="left" vertical="top"/>
    </xf>
    <xf numFmtId="0" fontId="3" fillId="14" borderId="1" xfId="0" applyFont="1" applyFill="1" applyBorder="1" applyAlignment="1">
      <alignment horizontal="center" vertical="top" wrapText="1"/>
    </xf>
    <xf numFmtId="0" fontId="4" fillId="15" borderId="1" xfId="0" applyFont="1" applyFill="1" applyBorder="1" applyAlignment="1">
      <alignment vertical="top" wrapText="1"/>
    </xf>
    <xf numFmtId="0" fontId="4" fillId="15" borderId="1" xfId="0" applyFont="1" applyFill="1" applyBorder="1" applyAlignment="1">
      <alignment horizontal="left" vertical="top" wrapText="1"/>
    </xf>
    <xf numFmtId="49" fontId="9" fillId="15" borderId="1" xfId="0" applyNumberFormat="1" applyFont="1" applyFill="1" applyBorder="1" applyAlignment="1">
      <alignment horizontal="left" vertical="top" wrapText="1"/>
    </xf>
    <xf numFmtId="0" fontId="9" fillId="15" borderId="1" xfId="0" applyFont="1" applyFill="1" applyBorder="1" applyAlignment="1">
      <alignment horizontal="left" vertical="top" wrapText="1"/>
    </xf>
    <xf numFmtId="1" fontId="4" fillId="15" borderId="1" xfId="0" applyNumberFormat="1" applyFont="1" applyFill="1" applyBorder="1" applyAlignment="1">
      <alignment horizontal="right" vertical="top" wrapText="1"/>
    </xf>
    <xf numFmtId="0" fontId="0" fillId="15" borderId="2" xfId="0" applyFill="1" applyBorder="1"/>
    <xf numFmtId="0" fontId="5" fillId="15" borderId="2" xfId="0" applyFont="1" applyFill="1" applyBorder="1"/>
    <xf numFmtId="0" fontId="5" fillId="15" borderId="5" xfId="0" applyFont="1" applyFill="1" applyBorder="1"/>
    <xf numFmtId="0" fontId="0" fillId="15" borderId="6" xfId="0" applyFill="1" applyBorder="1"/>
    <xf numFmtId="0" fontId="0" fillId="15" borderId="5" xfId="0" applyFill="1" applyBorder="1"/>
    <xf numFmtId="1" fontId="10" fillId="15" borderId="0" xfId="0" applyNumberFormat="1" applyFont="1" applyFill="1" applyBorder="1"/>
    <xf numFmtId="1" fontId="10" fillId="15" borderId="11" xfId="0" applyNumberFormat="1" applyFont="1" applyFill="1" applyBorder="1"/>
    <xf numFmtId="0" fontId="0" fillId="15" borderId="0" xfId="0" applyFill="1" applyBorder="1"/>
    <xf numFmtId="1" fontId="0" fillId="15" borderId="6" xfId="0" applyNumberFormat="1" applyFill="1" applyBorder="1"/>
    <xf numFmtId="3" fontId="10" fillId="15" borderId="6" xfId="0" applyNumberFormat="1" applyFont="1" applyFill="1" applyBorder="1"/>
    <xf numFmtId="164" fontId="10" fillId="15" borderId="6" xfId="0" applyNumberFormat="1" applyFont="1" applyFill="1" applyBorder="1"/>
    <xf numFmtId="1" fontId="10" fillId="15" borderId="6" xfId="0" applyNumberFormat="1" applyFont="1" applyFill="1" applyBorder="1"/>
    <xf numFmtId="1" fontId="10" fillId="15" borderId="2" xfId="0" applyNumberFormat="1" applyFont="1" applyFill="1" applyBorder="1"/>
    <xf numFmtId="1" fontId="0" fillId="15" borderId="2" xfId="0" applyNumberFormat="1" applyFill="1" applyBorder="1"/>
    <xf numFmtId="0" fontId="4" fillId="15" borderId="1" xfId="0" applyNumberFormat="1" applyFont="1" applyFill="1" applyBorder="1" applyAlignment="1">
      <alignment vertical="top" wrapText="1"/>
    </xf>
    <xf numFmtId="0" fontId="3" fillId="15" borderId="1" xfId="0" applyFont="1" applyFill="1" applyBorder="1" applyAlignment="1">
      <alignment horizontal="left" vertical="top" wrapText="1"/>
    </xf>
    <xf numFmtId="0" fontId="11" fillId="15" borderId="1" xfId="0" applyFont="1" applyFill="1" applyBorder="1" applyAlignment="1">
      <alignment horizontal="left" vertical="top" wrapText="1"/>
    </xf>
    <xf numFmtId="14" fontId="3" fillId="15" borderId="1" xfId="0" applyNumberFormat="1" applyFont="1" applyFill="1" applyBorder="1" applyAlignment="1">
      <alignment horizontal="left" vertical="top" wrapText="1"/>
    </xf>
    <xf numFmtId="0" fontId="5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1" fontId="6" fillId="10" borderId="3" xfId="0" applyNumberFormat="1" applyFont="1" applyFill="1" applyBorder="1" applyAlignment="1">
      <alignment horizontal="center" wrapText="1"/>
    </xf>
    <xf numFmtId="1" fontId="6" fillId="10" borderId="8" xfId="0" applyNumberFormat="1" applyFont="1" applyFill="1" applyBorder="1" applyAlignment="1">
      <alignment horizontal="center" wrapText="1"/>
    </xf>
    <xf numFmtId="1" fontId="6" fillId="10" borderId="4" xfId="0" applyNumberFormat="1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18">
    <dxf>
      <fill>
        <patternFill patternType="solid">
          <fgColor rgb="FFD9D9D9"/>
          <bgColor rgb="FF000000"/>
        </patternFill>
      </fill>
    </dxf>
    <dxf>
      <fill>
        <patternFill patternType="solid">
          <fgColor rgb="FFD9D9D9"/>
          <bgColor rgb="FF00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</dxf>
    <dxf>
      <font>
        <color rgb="FFFF0000"/>
      </font>
    </dxf>
    <dxf>
      <font>
        <color rgb="FFFF0000"/>
      </font>
    </dxf>
    <dxf>
      <font>
        <b/>
        <i val="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</dxf>
    <dxf>
      <font>
        <color rgb="FFFF0000"/>
      </font>
    </dxf>
    <dxf>
      <font>
        <color rgb="FFFF0000"/>
      </font>
    </dxf>
    <dxf>
      <font>
        <b/>
        <i val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66FF66"/>
      <color rgb="FFEAE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 filterMode="1">
    <outlinePr summaryBelow="0" summaryRight="0"/>
    <pageSetUpPr autoPageBreaks="0"/>
  </sheetPr>
  <dimension ref="A1:AE86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12" sqref="A12"/>
      <selection pane="bottomRight" activeCell="H9" sqref="H9"/>
    </sheetView>
  </sheetViews>
  <sheetFormatPr defaultColWidth="10.1640625" defaultRowHeight="11.45" customHeight="1" outlineLevelRow="1" x14ac:dyDescent="0.2"/>
  <cols>
    <col min="1" max="1" width="12.1640625" style="34" customWidth="1"/>
    <col min="2" max="2" width="13.83203125" style="1" customWidth="1"/>
    <col min="3" max="3" width="20" style="1" customWidth="1"/>
    <col min="4" max="4" width="4.83203125" style="1" customWidth="1"/>
    <col min="5" max="5" width="12.33203125" style="1" customWidth="1"/>
    <col min="6" max="6" width="13.33203125" style="1" customWidth="1"/>
    <col min="7" max="7" width="8" style="1" customWidth="1"/>
    <col min="8" max="8" width="9.5" style="1" customWidth="1"/>
    <col min="9" max="9" width="6.33203125" style="1" customWidth="1"/>
    <col min="10" max="10" width="8.1640625" style="1" customWidth="1"/>
    <col min="11" max="11" width="8.33203125" style="1" customWidth="1"/>
    <col min="12" max="12" width="6.33203125" style="1" customWidth="1"/>
    <col min="13" max="26" width="6.33203125" customWidth="1"/>
    <col min="27" max="27" width="11.5" customWidth="1"/>
    <col min="28" max="28" width="10.1640625" customWidth="1"/>
    <col min="29" max="29" width="14.6640625" style="47" customWidth="1"/>
    <col min="30" max="30" width="10.1640625" customWidth="1"/>
    <col min="31" max="31" width="10.6640625" customWidth="1"/>
  </cols>
  <sheetData>
    <row r="1" spans="1:31" ht="51.75" customHeight="1" x14ac:dyDescent="0.2">
      <c r="A1" s="29"/>
      <c r="B1" s="53"/>
      <c r="Y1" s="35"/>
      <c r="AC1" s="46">
        <f>SUM(AC8:AC86)</f>
        <v>0</v>
      </c>
    </row>
    <row r="2" spans="1:31" ht="11.1" customHeight="1" x14ac:dyDescent="0.2">
      <c r="A2" s="30" t="s">
        <v>0</v>
      </c>
    </row>
    <row r="3" spans="1:31" ht="11.1" customHeight="1" x14ac:dyDescent="0.2">
      <c r="A3" s="30"/>
      <c r="H3" s="6"/>
      <c r="I3" s="6"/>
      <c r="J3" s="6"/>
      <c r="K3" s="6"/>
      <c r="L3" s="6" t="s">
        <v>78</v>
      </c>
    </row>
    <row r="4" spans="1:31" ht="18.75" customHeight="1" x14ac:dyDescent="0.2">
      <c r="A4" s="30"/>
      <c r="H4" s="54" t="s">
        <v>77</v>
      </c>
      <c r="I4" s="6" t="s">
        <v>80</v>
      </c>
      <c r="J4" s="6" t="s">
        <v>77</v>
      </c>
      <c r="K4" s="6" t="s">
        <v>78</v>
      </c>
      <c r="L4" s="7"/>
      <c r="M4" s="22" t="s">
        <v>77</v>
      </c>
      <c r="N4" s="10"/>
      <c r="O4" s="10"/>
      <c r="P4" s="22" t="s">
        <v>77</v>
      </c>
      <c r="Q4" s="10"/>
      <c r="R4" s="10"/>
      <c r="S4" s="22" t="s">
        <v>77</v>
      </c>
      <c r="T4" s="10"/>
      <c r="U4" s="10"/>
      <c r="V4" s="22" t="s">
        <v>77</v>
      </c>
      <c r="W4" s="10"/>
      <c r="X4" s="22" t="s">
        <v>77</v>
      </c>
      <c r="Y4" s="39" t="s">
        <v>90</v>
      </c>
      <c r="Z4" s="22"/>
      <c r="AA4" s="39" t="s">
        <v>90</v>
      </c>
      <c r="AB4" s="10"/>
      <c r="AC4" s="48"/>
      <c r="AD4" s="10"/>
      <c r="AE4" s="10"/>
    </row>
    <row r="5" spans="1:31" ht="21.95" customHeight="1" x14ac:dyDescent="0.2">
      <c r="A5" s="31"/>
      <c r="B5" s="2" t="s">
        <v>1</v>
      </c>
      <c r="C5" s="2"/>
      <c r="D5" s="3"/>
      <c r="E5" s="3"/>
      <c r="F5" s="3"/>
      <c r="G5" s="3"/>
      <c r="H5" s="55" t="s">
        <v>79</v>
      </c>
      <c r="I5" s="3" t="s">
        <v>79</v>
      </c>
      <c r="J5" s="4" t="s">
        <v>2</v>
      </c>
      <c r="K5" s="4" t="s">
        <v>3</v>
      </c>
      <c r="L5" s="8" t="s">
        <v>3</v>
      </c>
      <c r="M5" s="85">
        <v>1</v>
      </c>
      <c r="N5" s="86"/>
      <c r="O5" s="86"/>
      <c r="P5" s="87">
        <v>2</v>
      </c>
      <c r="Q5" s="88"/>
      <c r="R5" s="88"/>
      <c r="S5" s="89">
        <v>3</v>
      </c>
      <c r="T5" s="90"/>
      <c r="U5" s="90"/>
      <c r="V5" s="80" t="s">
        <v>81</v>
      </c>
      <c r="W5" s="81"/>
      <c r="X5" s="82" t="s">
        <v>82</v>
      </c>
      <c r="Y5" s="83"/>
      <c r="Z5" s="83"/>
      <c r="AA5" s="83"/>
      <c r="AB5" s="84"/>
      <c r="AC5" s="49"/>
      <c r="AD5" s="43" t="s">
        <v>93</v>
      </c>
      <c r="AE5" s="43" t="s">
        <v>93</v>
      </c>
    </row>
    <row r="6" spans="1:31" ht="68.25" customHeight="1" collapsed="1" x14ac:dyDescent="0.2">
      <c r="A6" s="31" t="s">
        <v>4</v>
      </c>
      <c r="B6" s="2" t="s">
        <v>5</v>
      </c>
      <c r="C6" s="2" t="s">
        <v>1</v>
      </c>
      <c r="D6" s="2" t="s">
        <v>6</v>
      </c>
      <c r="E6" s="2" t="s">
        <v>7</v>
      </c>
      <c r="F6" s="2" t="s">
        <v>7</v>
      </c>
      <c r="G6" s="2" t="s">
        <v>8</v>
      </c>
      <c r="H6" s="56" t="s">
        <v>9</v>
      </c>
      <c r="I6" s="4" t="s">
        <v>9</v>
      </c>
      <c r="J6" s="4" t="s">
        <v>9</v>
      </c>
      <c r="K6" s="4" t="s">
        <v>9</v>
      </c>
      <c r="L6" s="8" t="s">
        <v>9</v>
      </c>
      <c r="M6" s="11" t="s">
        <v>83</v>
      </c>
      <c r="N6" s="11" t="s">
        <v>84</v>
      </c>
      <c r="O6" s="12" t="s">
        <v>85</v>
      </c>
      <c r="P6" s="13" t="s">
        <v>83</v>
      </c>
      <c r="Q6" s="14" t="s">
        <v>84</v>
      </c>
      <c r="R6" s="15" t="s">
        <v>85</v>
      </c>
      <c r="S6" s="16" t="s">
        <v>83</v>
      </c>
      <c r="T6" s="16" t="s">
        <v>84</v>
      </c>
      <c r="U6" s="17" t="s">
        <v>85</v>
      </c>
      <c r="V6" s="18" t="s">
        <v>83</v>
      </c>
      <c r="W6" s="19" t="s">
        <v>84</v>
      </c>
      <c r="X6" s="20" t="s">
        <v>86</v>
      </c>
      <c r="Y6" s="36" t="s">
        <v>87</v>
      </c>
      <c r="Z6" s="37" t="s">
        <v>88</v>
      </c>
      <c r="AA6" s="38" t="s">
        <v>89</v>
      </c>
      <c r="AB6" s="21" t="s">
        <v>84</v>
      </c>
      <c r="AC6" s="50" t="s">
        <v>94</v>
      </c>
      <c r="AD6" s="44" t="s">
        <v>95</v>
      </c>
      <c r="AE6" s="44" t="s">
        <v>96</v>
      </c>
    </row>
    <row r="7" spans="1:31" ht="15" customHeight="1" collapsed="1" x14ac:dyDescent="0.2">
      <c r="A7" s="57"/>
      <c r="B7" s="58"/>
      <c r="C7" s="59" t="s">
        <v>91</v>
      </c>
      <c r="D7" s="58"/>
      <c r="E7" s="58"/>
      <c r="F7" s="58"/>
      <c r="G7" s="58"/>
      <c r="H7" s="60">
        <f>SUMIF(C8:C99,TRIM(C7),H8:H99)</f>
        <v>0</v>
      </c>
      <c r="I7" s="58"/>
      <c r="J7" s="61"/>
      <c r="K7" s="61"/>
      <c r="L7" s="61"/>
      <c r="M7" s="62"/>
      <c r="N7" s="62"/>
      <c r="O7" s="63"/>
      <c r="P7" s="64"/>
      <c r="Q7" s="62"/>
      <c r="R7" s="65"/>
      <c r="S7" s="62"/>
      <c r="T7" s="62"/>
      <c r="U7" s="65"/>
      <c r="V7" s="62"/>
      <c r="W7" s="65"/>
      <c r="X7" s="66"/>
      <c r="Y7" s="67"/>
      <c r="Z7" s="68"/>
      <c r="AA7" s="69"/>
      <c r="AB7" s="70"/>
      <c r="AC7" s="71"/>
      <c r="AD7" s="72"/>
      <c r="AE7" s="72"/>
    </row>
    <row r="8" spans="1:31" ht="15" hidden="1" customHeight="1" outlineLevel="1" x14ac:dyDescent="0.2">
      <c r="A8" s="32" t="s">
        <v>21</v>
      </c>
      <c r="B8" s="5"/>
      <c r="C8" s="42" t="s">
        <v>91</v>
      </c>
      <c r="D8" s="5" t="s">
        <v>75</v>
      </c>
      <c r="E8" s="5" t="s">
        <v>10</v>
      </c>
      <c r="F8" s="5" t="s">
        <v>11</v>
      </c>
      <c r="G8" s="5"/>
      <c r="H8" s="5">
        <v>0</v>
      </c>
      <c r="I8" s="5"/>
      <c r="J8" s="9">
        <v>1</v>
      </c>
      <c r="K8" s="9"/>
      <c r="L8" s="9"/>
      <c r="M8" s="23"/>
      <c r="N8" s="23"/>
      <c r="O8" s="26"/>
      <c r="P8" s="27"/>
      <c r="Q8" s="23"/>
      <c r="R8" s="24"/>
      <c r="S8" s="23"/>
      <c r="T8" s="23"/>
      <c r="U8" s="25"/>
      <c r="V8" s="23">
        <f t="shared" ref="V8:V57" si="0">SUM(M8,P8,S8)</f>
        <v>0</v>
      </c>
      <c r="W8" s="23">
        <f t="shared" ref="W8:W57" si="1">SUM(N8,Q8,T8)</f>
        <v>0</v>
      </c>
      <c r="X8" s="23">
        <f t="shared" ref="X8:X57" si="2">H8-V8</f>
        <v>0</v>
      </c>
      <c r="Y8" s="40"/>
      <c r="Z8" s="41"/>
      <c r="AA8" s="23"/>
      <c r="AB8" s="28">
        <f t="shared" ref="AB8:AB57" si="3">(K8+L8)-W8</f>
        <v>0</v>
      </c>
      <c r="AC8" s="51"/>
      <c r="AD8" s="45"/>
      <c r="AE8" s="45"/>
    </row>
    <row r="9" spans="1:31" ht="11.25" customHeight="1" collapsed="1" x14ac:dyDescent="0.2">
      <c r="A9" s="57"/>
      <c r="B9" s="58"/>
      <c r="C9" s="59" t="s">
        <v>92</v>
      </c>
      <c r="D9" s="58"/>
      <c r="E9" s="58"/>
      <c r="F9" s="58"/>
      <c r="G9" s="58"/>
      <c r="H9" s="60">
        <f>SUMIF(C10:C101,TRIM(C9),H10:H101)</f>
        <v>0</v>
      </c>
      <c r="I9" s="58"/>
      <c r="J9" s="61"/>
      <c r="K9" s="61"/>
      <c r="L9" s="61"/>
      <c r="M9" s="62"/>
      <c r="N9" s="62"/>
      <c r="O9" s="63"/>
      <c r="P9" s="64"/>
      <c r="Q9" s="62"/>
      <c r="R9" s="65"/>
      <c r="S9" s="62"/>
      <c r="T9" s="62"/>
      <c r="U9" s="65"/>
      <c r="V9" s="62"/>
      <c r="W9" s="62"/>
      <c r="X9" s="62"/>
      <c r="Y9" s="73"/>
      <c r="Z9" s="74"/>
      <c r="AA9" s="62"/>
      <c r="AB9" s="75"/>
      <c r="AC9" s="71"/>
      <c r="AD9" s="72"/>
      <c r="AE9" s="72"/>
    </row>
    <row r="10" spans="1:31" ht="11.25" hidden="1" customHeight="1" outlineLevel="1" x14ac:dyDescent="0.2">
      <c r="A10" s="32" t="s">
        <v>20</v>
      </c>
      <c r="B10" s="5"/>
      <c r="C10" s="42" t="s">
        <v>92</v>
      </c>
      <c r="D10" s="5" t="s">
        <v>75</v>
      </c>
      <c r="E10" s="5" t="s">
        <v>10</v>
      </c>
      <c r="F10" s="5" t="s">
        <v>11</v>
      </c>
      <c r="G10" s="5"/>
      <c r="H10" s="5">
        <v>0</v>
      </c>
      <c r="I10" s="5"/>
      <c r="J10" s="9">
        <v>1</v>
      </c>
      <c r="K10" s="9"/>
      <c r="L10" s="9"/>
      <c r="M10" s="23"/>
      <c r="N10" s="23"/>
      <c r="O10" s="26"/>
      <c r="P10" s="27"/>
      <c r="Q10" s="23"/>
      <c r="R10" s="24"/>
      <c r="S10" s="23"/>
      <c r="T10" s="23"/>
      <c r="U10" s="25"/>
      <c r="V10" s="23">
        <f t="shared" si="0"/>
        <v>0</v>
      </c>
      <c r="W10" s="23">
        <f t="shared" si="1"/>
        <v>0</v>
      </c>
      <c r="X10" s="23">
        <f t="shared" si="2"/>
        <v>0</v>
      </c>
      <c r="Y10" s="40"/>
      <c r="Z10" s="41"/>
      <c r="AA10" s="23"/>
      <c r="AB10" s="28">
        <f t="shared" si="3"/>
        <v>0</v>
      </c>
      <c r="AC10" s="51"/>
      <c r="AD10" s="45"/>
      <c r="AE10" s="45"/>
    </row>
    <row r="11" spans="1:31" ht="11.1" customHeight="1" collapsed="1" x14ac:dyDescent="0.2">
      <c r="A11" s="76"/>
      <c r="B11" s="58"/>
      <c r="C11" s="77">
        <v>412</v>
      </c>
      <c r="D11" s="58"/>
      <c r="E11" s="58"/>
      <c r="F11" s="58"/>
      <c r="G11" s="58"/>
      <c r="H11" s="60">
        <f>SUMIF(C12:C103,TRIM(C11),H12:H103)</f>
        <v>0</v>
      </c>
      <c r="I11" s="58"/>
      <c r="J11" s="61"/>
      <c r="K11" s="61"/>
      <c r="L11" s="61"/>
      <c r="M11" s="62"/>
      <c r="N11" s="62"/>
      <c r="O11" s="63"/>
      <c r="P11" s="64"/>
      <c r="Q11" s="62"/>
      <c r="R11" s="65"/>
      <c r="S11" s="62"/>
      <c r="T11" s="62"/>
      <c r="U11" s="65"/>
      <c r="V11" s="62"/>
      <c r="W11" s="62"/>
      <c r="X11" s="62"/>
      <c r="Y11" s="73"/>
      <c r="Z11" s="74"/>
      <c r="AA11" s="62"/>
      <c r="AB11" s="75"/>
      <c r="AC11" s="71"/>
      <c r="AD11" s="72"/>
      <c r="AE11" s="72"/>
    </row>
    <row r="12" spans="1:31" ht="11.1" hidden="1" customHeight="1" outlineLevel="1" x14ac:dyDescent="0.2">
      <c r="A12" s="33">
        <v>5614</v>
      </c>
      <c r="B12" s="5"/>
      <c r="C12" s="5" t="s">
        <v>68</v>
      </c>
      <c r="D12" s="5" t="s">
        <v>75</v>
      </c>
      <c r="E12" s="5" t="s">
        <v>12</v>
      </c>
      <c r="F12" s="5" t="s">
        <v>13</v>
      </c>
      <c r="G12" s="5"/>
      <c r="H12" s="5">
        <v>0</v>
      </c>
      <c r="I12" s="5"/>
      <c r="J12" s="9"/>
      <c r="K12" s="9">
        <v>2</v>
      </c>
      <c r="L12" s="9"/>
      <c r="M12" s="23"/>
      <c r="N12" s="23"/>
      <c r="O12" s="26"/>
      <c r="P12" s="27"/>
      <c r="Q12" s="23"/>
      <c r="R12" s="24"/>
      <c r="S12" s="23"/>
      <c r="T12" s="23"/>
      <c r="U12" s="25"/>
      <c r="V12" s="23">
        <f t="shared" si="0"/>
        <v>0</v>
      </c>
      <c r="W12" s="23">
        <f t="shared" si="1"/>
        <v>0</v>
      </c>
      <c r="X12" s="23">
        <f t="shared" si="2"/>
        <v>0</v>
      </c>
      <c r="Y12" s="40"/>
      <c r="Z12" s="41"/>
      <c r="AA12" s="23"/>
      <c r="AB12" s="28">
        <f t="shared" si="3"/>
        <v>2</v>
      </c>
      <c r="AC12" s="51"/>
      <c r="AD12" s="45"/>
      <c r="AE12" s="45"/>
    </row>
    <row r="13" spans="1:31" ht="21.95" hidden="1" customHeight="1" outlineLevel="1" x14ac:dyDescent="0.2">
      <c r="A13" s="33">
        <v>5652</v>
      </c>
      <c r="B13" s="5"/>
      <c r="C13" s="5">
        <v>412</v>
      </c>
      <c r="D13" s="5" t="s">
        <v>75</v>
      </c>
      <c r="E13" s="5" t="s">
        <v>12</v>
      </c>
      <c r="F13" s="5" t="s">
        <v>13</v>
      </c>
      <c r="G13" s="5"/>
      <c r="H13" s="5">
        <v>0</v>
      </c>
      <c r="I13" s="5"/>
      <c r="J13" s="9"/>
      <c r="K13" s="9">
        <v>3</v>
      </c>
      <c r="L13" s="9"/>
      <c r="M13" s="23"/>
      <c r="N13" s="23"/>
      <c r="O13" s="26"/>
      <c r="P13" s="27"/>
      <c r="Q13" s="23"/>
      <c r="R13" s="24"/>
      <c r="S13" s="23"/>
      <c r="T13" s="23"/>
      <c r="U13" s="25"/>
      <c r="V13" s="23">
        <f t="shared" si="0"/>
        <v>0</v>
      </c>
      <c r="W13" s="23">
        <f t="shared" si="1"/>
        <v>0</v>
      </c>
      <c r="X13" s="23">
        <f t="shared" si="2"/>
        <v>0</v>
      </c>
      <c r="Y13" s="40"/>
      <c r="Z13" s="41"/>
      <c r="AA13" s="23"/>
      <c r="AB13" s="28">
        <f t="shared" si="3"/>
        <v>3</v>
      </c>
      <c r="AC13" s="51"/>
      <c r="AD13" s="45"/>
      <c r="AE13" s="45"/>
    </row>
    <row r="14" spans="1:31" ht="21.95" hidden="1" customHeight="1" outlineLevel="1" x14ac:dyDescent="0.2">
      <c r="A14" s="33">
        <v>5619</v>
      </c>
      <c r="B14" s="5"/>
      <c r="C14" s="5" t="s">
        <v>68</v>
      </c>
      <c r="D14" s="5" t="s">
        <v>75</v>
      </c>
      <c r="E14" s="5" t="s">
        <v>12</v>
      </c>
      <c r="F14" s="5" t="s">
        <v>13</v>
      </c>
      <c r="G14" s="5"/>
      <c r="H14" s="5">
        <v>0</v>
      </c>
      <c r="I14" s="5"/>
      <c r="J14" s="9"/>
      <c r="K14" s="9">
        <v>5</v>
      </c>
      <c r="L14" s="9"/>
      <c r="M14" s="23"/>
      <c r="N14" s="23"/>
      <c r="O14" s="26"/>
      <c r="P14" s="27"/>
      <c r="Q14" s="23"/>
      <c r="R14" s="24"/>
      <c r="S14" s="23"/>
      <c r="T14" s="23"/>
      <c r="U14" s="25"/>
      <c r="V14" s="23">
        <f t="shared" si="0"/>
        <v>0</v>
      </c>
      <c r="W14" s="23">
        <f t="shared" si="1"/>
        <v>0</v>
      </c>
      <c r="X14" s="23">
        <f t="shared" si="2"/>
        <v>0</v>
      </c>
      <c r="Y14" s="40"/>
      <c r="Z14" s="41"/>
      <c r="AA14" s="23"/>
      <c r="AB14" s="28">
        <f t="shared" si="3"/>
        <v>5</v>
      </c>
      <c r="AC14" s="51"/>
      <c r="AD14" s="45"/>
      <c r="AE14" s="45"/>
    </row>
    <row r="15" spans="1:31" ht="11.1" hidden="1" customHeight="1" outlineLevel="1" x14ac:dyDescent="0.2">
      <c r="A15" s="33">
        <v>5653</v>
      </c>
      <c r="B15" s="5"/>
      <c r="C15" s="5">
        <v>412</v>
      </c>
      <c r="D15" s="5" t="s">
        <v>75</v>
      </c>
      <c r="E15" s="5" t="s">
        <v>12</v>
      </c>
      <c r="F15" s="5" t="s">
        <v>13</v>
      </c>
      <c r="G15" s="5"/>
      <c r="H15" s="5">
        <v>0</v>
      </c>
      <c r="I15" s="5"/>
      <c r="J15" s="9"/>
      <c r="K15" s="9">
        <v>15</v>
      </c>
      <c r="L15" s="9"/>
      <c r="M15" s="23"/>
      <c r="N15" s="23"/>
      <c r="O15" s="26"/>
      <c r="P15" s="27"/>
      <c r="Q15" s="23"/>
      <c r="R15" s="24"/>
      <c r="S15" s="23"/>
      <c r="T15" s="23"/>
      <c r="U15" s="25"/>
      <c r="V15" s="23">
        <f t="shared" si="0"/>
        <v>0</v>
      </c>
      <c r="W15" s="23">
        <f t="shared" si="1"/>
        <v>0</v>
      </c>
      <c r="X15" s="23">
        <f t="shared" si="2"/>
        <v>0</v>
      </c>
      <c r="Y15" s="40"/>
      <c r="Z15" s="41"/>
      <c r="AA15" s="23"/>
      <c r="AB15" s="28">
        <f t="shared" si="3"/>
        <v>15</v>
      </c>
      <c r="AC15" s="51"/>
      <c r="AD15" s="45"/>
      <c r="AE15" s="45"/>
    </row>
    <row r="16" spans="1:31" ht="21.95" hidden="1" customHeight="1" outlineLevel="1" x14ac:dyDescent="0.2">
      <c r="A16" s="33">
        <v>5593</v>
      </c>
      <c r="B16" s="5"/>
      <c r="C16" s="5" t="s">
        <v>68</v>
      </c>
      <c r="D16" s="5" t="s">
        <v>75</v>
      </c>
      <c r="E16" s="52" t="s">
        <v>15</v>
      </c>
      <c r="F16" s="52" t="s">
        <v>11</v>
      </c>
      <c r="G16" s="5"/>
      <c r="H16" s="5">
        <v>0</v>
      </c>
      <c r="I16" s="5"/>
      <c r="J16" s="9"/>
      <c r="K16" s="9">
        <v>18</v>
      </c>
      <c r="L16" s="9"/>
      <c r="M16" s="23"/>
      <c r="N16" s="23"/>
      <c r="O16" s="26"/>
      <c r="P16" s="27"/>
      <c r="Q16" s="23"/>
      <c r="R16" s="24"/>
      <c r="S16" s="23"/>
      <c r="T16" s="23"/>
      <c r="U16" s="25"/>
      <c r="V16" s="23">
        <f t="shared" si="0"/>
        <v>0</v>
      </c>
      <c r="W16" s="23">
        <f t="shared" si="1"/>
        <v>0</v>
      </c>
      <c r="X16" s="23">
        <f t="shared" si="2"/>
        <v>0</v>
      </c>
      <c r="Y16" s="40"/>
      <c r="Z16" s="41"/>
      <c r="AA16" s="23"/>
      <c r="AB16" s="28">
        <f t="shared" si="3"/>
        <v>18</v>
      </c>
      <c r="AC16" s="51"/>
      <c r="AD16" s="45"/>
      <c r="AE16" s="45"/>
    </row>
    <row r="17" spans="1:31" ht="11.1" hidden="1" customHeight="1" outlineLevel="1" x14ac:dyDescent="0.2">
      <c r="A17" s="33">
        <v>5609</v>
      </c>
      <c r="B17" s="5"/>
      <c r="C17" s="5" t="s">
        <v>68</v>
      </c>
      <c r="D17" s="5" t="s">
        <v>75</v>
      </c>
      <c r="E17" s="5" t="s">
        <v>12</v>
      </c>
      <c r="F17" s="5" t="s">
        <v>13</v>
      </c>
      <c r="G17" s="5"/>
      <c r="H17" s="5">
        <v>0</v>
      </c>
      <c r="I17" s="5"/>
      <c r="J17" s="9"/>
      <c r="K17" s="9">
        <v>58</v>
      </c>
      <c r="L17" s="9"/>
      <c r="M17" s="23"/>
      <c r="N17" s="23"/>
      <c r="O17" s="26"/>
      <c r="P17" s="27"/>
      <c r="Q17" s="23"/>
      <c r="R17" s="24"/>
      <c r="S17" s="23"/>
      <c r="T17" s="23"/>
      <c r="U17" s="25"/>
      <c r="V17" s="23">
        <f t="shared" si="0"/>
        <v>0</v>
      </c>
      <c r="W17" s="23">
        <f t="shared" si="1"/>
        <v>0</v>
      </c>
      <c r="X17" s="23">
        <f t="shared" si="2"/>
        <v>0</v>
      </c>
      <c r="Y17" s="40"/>
      <c r="Z17" s="41"/>
      <c r="AA17" s="23"/>
      <c r="AB17" s="28">
        <f t="shared" si="3"/>
        <v>58</v>
      </c>
      <c r="AC17" s="51"/>
      <c r="AD17" s="45"/>
      <c r="AE17" s="45"/>
    </row>
    <row r="18" spans="1:31" ht="11.1" customHeight="1" collapsed="1" x14ac:dyDescent="0.2">
      <c r="A18" s="76"/>
      <c r="B18" s="58"/>
      <c r="C18" s="77">
        <v>2108</v>
      </c>
      <c r="D18" s="58"/>
      <c r="E18" s="78"/>
      <c r="F18" s="78"/>
      <c r="G18" s="58"/>
      <c r="H18" s="60">
        <f>SUMIF(C19:C110,TRIM(C18),H19:H110)</f>
        <v>7050</v>
      </c>
      <c r="I18" s="58"/>
      <c r="J18" s="61"/>
      <c r="K18" s="61"/>
      <c r="L18" s="61"/>
      <c r="M18" s="62"/>
      <c r="N18" s="62"/>
      <c r="O18" s="63"/>
      <c r="P18" s="64"/>
      <c r="Q18" s="62"/>
      <c r="R18" s="65"/>
      <c r="S18" s="62"/>
      <c r="T18" s="62"/>
      <c r="U18" s="65"/>
      <c r="V18" s="62"/>
      <c r="W18" s="62"/>
      <c r="X18" s="62"/>
      <c r="Y18" s="73"/>
      <c r="Z18" s="74"/>
      <c r="AA18" s="62"/>
      <c r="AB18" s="75"/>
      <c r="AC18" s="71"/>
      <c r="AD18" s="72"/>
      <c r="AE18" s="72"/>
    </row>
    <row r="19" spans="1:31" ht="11.1" hidden="1" customHeight="1" outlineLevel="1" x14ac:dyDescent="0.2">
      <c r="A19" s="33">
        <v>7415</v>
      </c>
      <c r="B19" s="5"/>
      <c r="C19" s="5" t="s">
        <v>63</v>
      </c>
      <c r="D19" s="5" t="s">
        <v>76</v>
      </c>
      <c r="E19" s="52" t="s">
        <v>18</v>
      </c>
      <c r="F19" s="52" t="s">
        <v>17</v>
      </c>
      <c r="G19" s="5"/>
      <c r="H19" s="5">
        <v>7000</v>
      </c>
      <c r="I19" s="5"/>
      <c r="J19" s="9">
        <v>9000</v>
      </c>
      <c r="K19" s="9"/>
      <c r="L19" s="9"/>
      <c r="M19" s="23"/>
      <c r="N19" s="23"/>
      <c r="O19" s="26"/>
      <c r="P19" s="27"/>
      <c r="Q19" s="23"/>
      <c r="R19" s="24"/>
      <c r="S19" s="23"/>
      <c r="T19" s="23"/>
      <c r="U19" s="25"/>
      <c r="V19" s="23">
        <f t="shared" si="0"/>
        <v>0</v>
      </c>
      <c r="W19" s="23">
        <f t="shared" si="1"/>
        <v>0</v>
      </c>
      <c r="X19" s="23">
        <f t="shared" si="2"/>
        <v>7000</v>
      </c>
      <c r="Y19" s="40"/>
      <c r="Z19" s="41"/>
      <c r="AA19" s="23"/>
      <c r="AB19" s="28">
        <f t="shared" si="3"/>
        <v>0</v>
      </c>
      <c r="AC19" s="51"/>
      <c r="AD19" s="45"/>
      <c r="AE19" s="45"/>
    </row>
    <row r="20" spans="1:31" ht="21.95" hidden="1" customHeight="1" outlineLevel="1" x14ac:dyDescent="0.2">
      <c r="A20" s="33">
        <v>3853</v>
      </c>
      <c r="B20" s="5"/>
      <c r="C20" s="5" t="s">
        <v>63</v>
      </c>
      <c r="D20" s="5" t="s">
        <v>76</v>
      </c>
      <c r="E20" s="52" t="s">
        <v>18</v>
      </c>
      <c r="F20" s="52" t="s">
        <v>17</v>
      </c>
      <c r="G20" s="5"/>
      <c r="H20" s="5">
        <v>50</v>
      </c>
      <c r="I20" s="5"/>
      <c r="J20" s="9">
        <v>50</v>
      </c>
      <c r="K20" s="9"/>
      <c r="L20" s="9"/>
      <c r="M20" s="23"/>
      <c r="N20" s="23"/>
      <c r="O20" s="26"/>
      <c r="P20" s="27"/>
      <c r="Q20" s="23"/>
      <c r="R20" s="24"/>
      <c r="S20" s="23"/>
      <c r="T20" s="23"/>
      <c r="U20" s="25"/>
      <c r="V20" s="23">
        <f t="shared" si="0"/>
        <v>0</v>
      </c>
      <c r="W20" s="23">
        <f t="shared" si="1"/>
        <v>0</v>
      </c>
      <c r="X20" s="23">
        <f t="shared" si="2"/>
        <v>50</v>
      </c>
      <c r="Y20" s="40"/>
      <c r="Z20" s="41"/>
      <c r="AA20" s="23"/>
      <c r="AB20" s="28">
        <f t="shared" si="3"/>
        <v>0</v>
      </c>
      <c r="AC20" s="51"/>
      <c r="AD20" s="45"/>
      <c r="AE20" s="45"/>
    </row>
    <row r="21" spans="1:31" ht="11.1" hidden="1" customHeight="1" outlineLevel="1" x14ac:dyDescent="0.2">
      <c r="A21" s="32" t="s">
        <v>62</v>
      </c>
      <c r="B21" s="5"/>
      <c r="C21" s="5">
        <v>2108</v>
      </c>
      <c r="D21" s="5" t="s">
        <v>75</v>
      </c>
      <c r="E21" s="52" t="s">
        <v>18</v>
      </c>
      <c r="F21" s="52" t="s">
        <v>17</v>
      </c>
      <c r="G21" s="5"/>
      <c r="H21" s="5">
        <v>0</v>
      </c>
      <c r="I21" s="5"/>
      <c r="J21" s="9"/>
      <c r="K21" s="9">
        <v>1</v>
      </c>
      <c r="L21" s="9"/>
      <c r="M21" s="23"/>
      <c r="N21" s="23"/>
      <c r="O21" s="26"/>
      <c r="P21" s="27"/>
      <c r="Q21" s="23"/>
      <c r="R21" s="24"/>
      <c r="S21" s="23"/>
      <c r="T21" s="23"/>
      <c r="U21" s="25"/>
      <c r="V21" s="23">
        <f t="shared" si="0"/>
        <v>0</v>
      </c>
      <c r="W21" s="23">
        <f t="shared" si="1"/>
        <v>0</v>
      </c>
      <c r="X21" s="23">
        <f t="shared" si="2"/>
        <v>0</v>
      </c>
      <c r="Y21" s="40"/>
      <c r="Z21" s="41"/>
      <c r="AA21" s="23"/>
      <c r="AB21" s="28">
        <f t="shared" si="3"/>
        <v>1</v>
      </c>
      <c r="AC21" s="51"/>
      <c r="AD21" s="45"/>
      <c r="AE21" s="45"/>
    </row>
    <row r="22" spans="1:31" ht="11.1" customHeight="1" collapsed="1" x14ac:dyDescent="0.2">
      <c r="A22" s="76"/>
      <c r="B22" s="58"/>
      <c r="C22" s="77">
        <v>2110</v>
      </c>
      <c r="D22" s="58"/>
      <c r="E22" s="78"/>
      <c r="F22" s="78"/>
      <c r="G22" s="58"/>
      <c r="H22" s="60">
        <f>SUMIF(C23:C114,TRIM(C22),H23:H114)</f>
        <v>0</v>
      </c>
      <c r="I22" s="58"/>
      <c r="J22" s="61"/>
      <c r="K22" s="61"/>
      <c r="L22" s="61"/>
      <c r="M22" s="62"/>
      <c r="N22" s="62"/>
      <c r="O22" s="63"/>
      <c r="P22" s="64"/>
      <c r="Q22" s="62"/>
      <c r="R22" s="65"/>
      <c r="S22" s="62"/>
      <c r="T22" s="62"/>
      <c r="U22" s="65"/>
      <c r="V22" s="62"/>
      <c r="W22" s="62"/>
      <c r="X22" s="62"/>
      <c r="Y22" s="73"/>
      <c r="Z22" s="74"/>
      <c r="AA22" s="62"/>
      <c r="AB22" s="75"/>
      <c r="AC22" s="71"/>
      <c r="AD22" s="72"/>
      <c r="AE22" s="72"/>
    </row>
    <row r="23" spans="1:31" ht="11.1" hidden="1" customHeight="1" outlineLevel="1" x14ac:dyDescent="0.2">
      <c r="A23" s="33">
        <v>6719</v>
      </c>
      <c r="B23" s="5"/>
      <c r="C23" s="5">
        <v>2110</v>
      </c>
      <c r="D23" s="5" t="s">
        <v>76</v>
      </c>
      <c r="E23" s="52" t="s">
        <v>18</v>
      </c>
      <c r="F23" s="52" t="s">
        <v>17</v>
      </c>
      <c r="G23" s="5"/>
      <c r="H23" s="5">
        <v>0</v>
      </c>
      <c r="I23" s="5"/>
      <c r="J23" s="9"/>
      <c r="K23" s="9">
        <v>1</v>
      </c>
      <c r="L23" s="9"/>
      <c r="M23" s="23"/>
      <c r="N23" s="23"/>
      <c r="O23" s="26"/>
      <c r="P23" s="27"/>
      <c r="Q23" s="23"/>
      <c r="R23" s="24"/>
      <c r="S23" s="23"/>
      <c r="T23" s="23"/>
      <c r="U23" s="25"/>
      <c r="V23" s="23">
        <f t="shared" si="0"/>
        <v>0</v>
      </c>
      <c r="W23" s="23">
        <f t="shared" si="1"/>
        <v>0</v>
      </c>
      <c r="X23" s="23">
        <f t="shared" si="2"/>
        <v>0</v>
      </c>
      <c r="Y23" s="40"/>
      <c r="Z23" s="41"/>
      <c r="AA23" s="23"/>
      <c r="AB23" s="28">
        <f t="shared" si="3"/>
        <v>1</v>
      </c>
      <c r="AC23" s="51"/>
      <c r="AD23" s="45"/>
      <c r="AE23" s="45"/>
    </row>
    <row r="24" spans="1:31" ht="11.1" hidden="1" customHeight="1" outlineLevel="1" x14ac:dyDescent="0.2">
      <c r="A24" s="33">
        <v>4238</v>
      </c>
      <c r="B24" s="5"/>
      <c r="C24" s="5" t="s">
        <v>64</v>
      </c>
      <c r="D24" s="5" t="s">
        <v>76</v>
      </c>
      <c r="E24" s="52" t="s">
        <v>18</v>
      </c>
      <c r="F24" s="52" t="s">
        <v>17</v>
      </c>
      <c r="G24" s="5"/>
      <c r="H24" s="5">
        <v>0</v>
      </c>
      <c r="I24" s="5"/>
      <c r="J24" s="9"/>
      <c r="K24" s="9">
        <v>4</v>
      </c>
      <c r="L24" s="9"/>
      <c r="M24" s="23"/>
      <c r="N24" s="23"/>
      <c r="O24" s="26"/>
      <c r="P24" s="27"/>
      <c r="Q24" s="23"/>
      <c r="R24" s="24"/>
      <c r="S24" s="23"/>
      <c r="T24" s="23"/>
      <c r="U24" s="25"/>
      <c r="V24" s="23">
        <f t="shared" si="0"/>
        <v>0</v>
      </c>
      <c r="W24" s="23">
        <f t="shared" si="1"/>
        <v>0</v>
      </c>
      <c r="X24" s="23">
        <f t="shared" si="2"/>
        <v>0</v>
      </c>
      <c r="Y24" s="40"/>
      <c r="Z24" s="41"/>
      <c r="AA24" s="23"/>
      <c r="AB24" s="28">
        <f t="shared" si="3"/>
        <v>4</v>
      </c>
      <c r="AC24" s="51"/>
      <c r="AD24" s="45"/>
      <c r="AE24" s="45"/>
    </row>
    <row r="25" spans="1:31" ht="11.1" customHeight="1" collapsed="1" x14ac:dyDescent="0.2">
      <c r="A25" s="76"/>
      <c r="B25" s="58"/>
      <c r="C25" s="77">
        <v>2121</v>
      </c>
      <c r="D25" s="58"/>
      <c r="E25" s="58"/>
      <c r="F25" s="58"/>
      <c r="G25" s="58"/>
      <c r="H25" s="60">
        <f>SUMIF(C26:C117,TRIM(C25),H26:H117)</f>
        <v>0</v>
      </c>
      <c r="I25" s="58"/>
      <c r="J25" s="61"/>
      <c r="K25" s="61"/>
      <c r="L25" s="61"/>
      <c r="M25" s="62"/>
      <c r="N25" s="62"/>
      <c r="O25" s="63"/>
      <c r="P25" s="64"/>
      <c r="Q25" s="62"/>
      <c r="R25" s="65"/>
      <c r="S25" s="62"/>
      <c r="T25" s="62"/>
      <c r="U25" s="65"/>
      <c r="V25" s="62"/>
      <c r="W25" s="62"/>
      <c r="X25" s="62"/>
      <c r="Y25" s="73"/>
      <c r="Z25" s="74"/>
      <c r="AA25" s="62"/>
      <c r="AB25" s="75"/>
      <c r="AC25" s="71"/>
      <c r="AD25" s="72"/>
      <c r="AE25" s="72"/>
    </row>
    <row r="26" spans="1:31" ht="11.1" hidden="1" customHeight="1" outlineLevel="1" x14ac:dyDescent="0.2">
      <c r="A26" s="33">
        <v>1949</v>
      </c>
      <c r="B26" s="5"/>
      <c r="C26" s="5" t="s">
        <v>65</v>
      </c>
      <c r="D26" s="5" t="s">
        <v>75</v>
      </c>
      <c r="E26" s="5" t="s">
        <v>26</v>
      </c>
      <c r="F26" s="5" t="s">
        <v>23</v>
      </c>
      <c r="G26" s="5"/>
      <c r="H26" s="5">
        <v>0</v>
      </c>
      <c r="I26" s="5"/>
      <c r="J26" s="9"/>
      <c r="K26" s="9">
        <v>2</v>
      </c>
      <c r="L26" s="9"/>
      <c r="M26" s="23"/>
      <c r="N26" s="23"/>
      <c r="O26" s="26"/>
      <c r="P26" s="27"/>
      <c r="Q26" s="23"/>
      <c r="R26" s="24"/>
      <c r="S26" s="23"/>
      <c r="T26" s="23"/>
      <c r="U26" s="25"/>
      <c r="V26" s="23">
        <f t="shared" si="0"/>
        <v>0</v>
      </c>
      <c r="W26" s="23">
        <f t="shared" si="1"/>
        <v>0</v>
      </c>
      <c r="X26" s="23">
        <f t="shared" si="2"/>
        <v>0</v>
      </c>
      <c r="Y26" s="40"/>
      <c r="Z26" s="41"/>
      <c r="AA26" s="23"/>
      <c r="AB26" s="28">
        <f t="shared" si="3"/>
        <v>2</v>
      </c>
      <c r="AC26" s="51"/>
      <c r="AD26" s="45"/>
      <c r="AE26" s="45"/>
    </row>
    <row r="27" spans="1:31" ht="21.95" customHeight="1" collapsed="1" x14ac:dyDescent="0.2">
      <c r="A27" s="76"/>
      <c r="B27" s="58"/>
      <c r="C27" s="77">
        <v>2140</v>
      </c>
      <c r="D27" s="58"/>
      <c r="E27" s="58"/>
      <c r="F27" s="58"/>
      <c r="G27" s="58"/>
      <c r="H27" s="60">
        <f>SUMIF(C28:C119,TRIM(C27),H28:H119)</f>
        <v>0</v>
      </c>
      <c r="I27" s="58"/>
      <c r="J27" s="61"/>
      <c r="K27" s="61"/>
      <c r="L27" s="61"/>
      <c r="M27" s="62"/>
      <c r="N27" s="62"/>
      <c r="O27" s="63"/>
      <c r="P27" s="64"/>
      <c r="Q27" s="62"/>
      <c r="R27" s="65"/>
      <c r="S27" s="62"/>
      <c r="T27" s="62"/>
      <c r="U27" s="65"/>
      <c r="V27" s="62"/>
      <c r="W27" s="62"/>
      <c r="X27" s="62"/>
      <c r="Y27" s="73"/>
      <c r="Z27" s="74"/>
      <c r="AA27" s="62"/>
      <c r="AB27" s="75"/>
      <c r="AC27" s="71"/>
      <c r="AD27" s="72"/>
      <c r="AE27" s="72"/>
    </row>
    <row r="28" spans="1:31" ht="21.95" hidden="1" customHeight="1" outlineLevel="1" x14ac:dyDescent="0.2">
      <c r="A28" s="33">
        <v>5715</v>
      </c>
      <c r="B28" s="5"/>
      <c r="C28" s="5" t="s">
        <v>66</v>
      </c>
      <c r="D28" s="5" t="s">
        <v>75</v>
      </c>
      <c r="E28" s="5" t="s">
        <v>12</v>
      </c>
      <c r="F28" s="5" t="s">
        <v>13</v>
      </c>
      <c r="G28" s="5"/>
      <c r="H28" s="5">
        <v>0</v>
      </c>
      <c r="I28" s="5"/>
      <c r="J28" s="9"/>
      <c r="K28" s="9">
        <v>1</v>
      </c>
      <c r="L28" s="9"/>
      <c r="M28" s="23"/>
      <c r="N28" s="23"/>
      <c r="O28" s="26"/>
      <c r="P28" s="27"/>
      <c r="Q28" s="23"/>
      <c r="R28" s="24"/>
      <c r="S28" s="23"/>
      <c r="T28" s="23"/>
      <c r="U28" s="25"/>
      <c r="V28" s="23">
        <f t="shared" si="0"/>
        <v>0</v>
      </c>
      <c r="W28" s="23">
        <f t="shared" si="1"/>
        <v>0</v>
      </c>
      <c r="X28" s="23">
        <f t="shared" si="2"/>
        <v>0</v>
      </c>
      <c r="Y28" s="40"/>
      <c r="Z28" s="41"/>
      <c r="AA28" s="23"/>
      <c r="AB28" s="28">
        <f t="shared" si="3"/>
        <v>1</v>
      </c>
      <c r="AC28" s="51"/>
      <c r="AD28" s="45"/>
      <c r="AE28" s="45"/>
    </row>
    <row r="29" spans="1:31" ht="11.1" customHeight="1" collapsed="1" x14ac:dyDescent="0.2">
      <c r="A29" s="76"/>
      <c r="B29" s="58"/>
      <c r="C29" s="77">
        <v>2141</v>
      </c>
      <c r="D29" s="58"/>
      <c r="E29" s="58"/>
      <c r="F29" s="58"/>
      <c r="G29" s="58"/>
      <c r="H29" s="60">
        <f>SUMIF(C30:C121,TRIM(C29),H30:H121)</f>
        <v>0</v>
      </c>
      <c r="I29" s="58"/>
      <c r="J29" s="61"/>
      <c r="K29" s="61"/>
      <c r="L29" s="61"/>
      <c r="M29" s="62"/>
      <c r="N29" s="62"/>
      <c r="O29" s="63"/>
      <c r="P29" s="64"/>
      <c r="Q29" s="62"/>
      <c r="R29" s="65"/>
      <c r="S29" s="62"/>
      <c r="T29" s="62"/>
      <c r="U29" s="65"/>
      <c r="V29" s="62"/>
      <c r="W29" s="62"/>
      <c r="X29" s="62"/>
      <c r="Y29" s="73"/>
      <c r="Z29" s="74"/>
      <c r="AA29" s="62"/>
      <c r="AB29" s="75"/>
      <c r="AC29" s="71"/>
      <c r="AD29" s="72"/>
      <c r="AE29" s="72"/>
    </row>
    <row r="30" spans="1:31" ht="11.1" hidden="1" customHeight="1" outlineLevel="1" x14ac:dyDescent="0.2">
      <c r="A30" s="33">
        <v>8258</v>
      </c>
      <c r="B30" s="5"/>
      <c r="C30" s="5">
        <v>2141</v>
      </c>
      <c r="D30" s="5" t="s">
        <v>75</v>
      </c>
      <c r="E30" s="5" t="s">
        <v>12</v>
      </c>
      <c r="F30" s="5" t="s">
        <v>13</v>
      </c>
      <c r="G30" s="5"/>
      <c r="H30" s="5">
        <v>0</v>
      </c>
      <c r="I30" s="5"/>
      <c r="J30" s="9"/>
      <c r="K30" s="9">
        <v>2</v>
      </c>
      <c r="L30" s="9"/>
      <c r="M30" s="23"/>
      <c r="N30" s="23"/>
      <c r="O30" s="26"/>
      <c r="P30" s="27"/>
      <c r="Q30" s="23"/>
      <c r="R30" s="24"/>
      <c r="S30" s="23"/>
      <c r="T30" s="23"/>
      <c r="U30" s="25"/>
      <c r="V30" s="23">
        <f t="shared" si="0"/>
        <v>0</v>
      </c>
      <c r="W30" s="23">
        <f t="shared" si="1"/>
        <v>0</v>
      </c>
      <c r="X30" s="23">
        <f t="shared" si="2"/>
        <v>0</v>
      </c>
      <c r="Y30" s="40"/>
      <c r="Z30" s="41"/>
      <c r="AA30" s="23"/>
      <c r="AB30" s="28">
        <f t="shared" si="3"/>
        <v>2</v>
      </c>
      <c r="AC30" s="51"/>
      <c r="AD30" s="45"/>
      <c r="AE30" s="45"/>
    </row>
    <row r="31" spans="1:31" ht="21.95" hidden="1" customHeight="1" outlineLevel="1" x14ac:dyDescent="0.2">
      <c r="A31" s="33">
        <v>5687</v>
      </c>
      <c r="B31" s="5"/>
      <c r="C31" s="5" t="s">
        <v>67</v>
      </c>
      <c r="D31" s="5" t="s">
        <v>75</v>
      </c>
      <c r="E31" s="5" t="s">
        <v>12</v>
      </c>
      <c r="F31" s="5" t="s">
        <v>13</v>
      </c>
      <c r="G31" s="5"/>
      <c r="H31" s="5">
        <v>0</v>
      </c>
      <c r="I31" s="5"/>
      <c r="J31" s="9"/>
      <c r="K31" s="9">
        <v>22</v>
      </c>
      <c r="L31" s="9"/>
      <c r="M31" s="23"/>
      <c r="N31" s="23"/>
      <c r="O31" s="26"/>
      <c r="P31" s="27"/>
      <c r="Q31" s="23"/>
      <c r="R31" s="24"/>
      <c r="S31" s="23"/>
      <c r="T31" s="23"/>
      <c r="U31" s="25"/>
      <c r="V31" s="23">
        <f t="shared" si="0"/>
        <v>0</v>
      </c>
      <c r="W31" s="23">
        <f t="shared" si="1"/>
        <v>0</v>
      </c>
      <c r="X31" s="23">
        <f t="shared" si="2"/>
        <v>0</v>
      </c>
      <c r="Y31" s="40"/>
      <c r="Z31" s="41"/>
      <c r="AA31" s="23"/>
      <c r="AB31" s="28">
        <f t="shared" si="3"/>
        <v>22</v>
      </c>
      <c r="AC31" s="51"/>
      <c r="AD31" s="45"/>
      <c r="AE31" s="45"/>
    </row>
    <row r="32" spans="1:31" ht="21.95" customHeight="1" collapsed="1" x14ac:dyDescent="0.2">
      <c r="A32" s="76"/>
      <c r="B32" s="58"/>
      <c r="C32" s="77">
        <v>2400</v>
      </c>
      <c r="D32" s="58"/>
      <c r="E32" s="58"/>
      <c r="F32" s="58"/>
      <c r="G32" s="58"/>
      <c r="H32" s="60">
        <f>SUMIF(C33:C124,TRIM(C32),H33:H124)</f>
        <v>0</v>
      </c>
      <c r="I32" s="58"/>
      <c r="J32" s="61"/>
      <c r="K32" s="61"/>
      <c r="L32" s="61"/>
      <c r="M32" s="62"/>
      <c r="N32" s="62"/>
      <c r="O32" s="63"/>
      <c r="P32" s="64"/>
      <c r="Q32" s="62"/>
      <c r="R32" s="65"/>
      <c r="S32" s="62"/>
      <c r="T32" s="62"/>
      <c r="U32" s="65"/>
      <c r="V32" s="62"/>
      <c r="W32" s="62"/>
      <c r="X32" s="62"/>
      <c r="Y32" s="73"/>
      <c r="Z32" s="74"/>
      <c r="AA32" s="62"/>
      <c r="AB32" s="75"/>
      <c r="AC32" s="71"/>
      <c r="AD32" s="72"/>
      <c r="AE32" s="72"/>
    </row>
    <row r="33" spans="1:31" ht="21.95" hidden="1" customHeight="1" outlineLevel="1" x14ac:dyDescent="0.2">
      <c r="A33" s="33">
        <v>14155</v>
      </c>
      <c r="B33" s="5"/>
      <c r="C33" s="5">
        <v>2400</v>
      </c>
      <c r="D33" s="5" t="s">
        <v>75</v>
      </c>
      <c r="E33" s="5" t="s">
        <v>12</v>
      </c>
      <c r="F33" s="5" t="s">
        <v>13</v>
      </c>
      <c r="G33" s="5"/>
      <c r="H33" s="5">
        <v>0</v>
      </c>
      <c r="I33" s="5"/>
      <c r="J33" s="9"/>
      <c r="K33" s="9">
        <v>1</v>
      </c>
      <c r="L33" s="9"/>
      <c r="M33" s="23"/>
      <c r="N33" s="23"/>
      <c r="O33" s="26"/>
      <c r="P33" s="27"/>
      <c r="Q33" s="23"/>
      <c r="R33" s="24"/>
      <c r="S33" s="23"/>
      <c r="T33" s="23"/>
      <c r="U33" s="25"/>
      <c r="V33" s="23">
        <f t="shared" si="0"/>
        <v>0</v>
      </c>
      <c r="W33" s="23">
        <f t="shared" si="1"/>
        <v>0</v>
      </c>
      <c r="X33" s="23">
        <f t="shared" si="2"/>
        <v>0</v>
      </c>
      <c r="Y33" s="40"/>
      <c r="Z33" s="41"/>
      <c r="AA33" s="23"/>
      <c r="AB33" s="28">
        <f t="shared" si="3"/>
        <v>1</v>
      </c>
      <c r="AC33" s="51"/>
      <c r="AD33" s="45"/>
      <c r="AE33" s="45"/>
    </row>
    <row r="34" spans="1:31" ht="21.95" customHeight="1" collapsed="1" x14ac:dyDescent="0.2">
      <c r="A34" s="76"/>
      <c r="B34" s="58"/>
      <c r="C34" s="77">
        <v>2410</v>
      </c>
      <c r="D34" s="58"/>
      <c r="E34" s="58"/>
      <c r="F34" s="58"/>
      <c r="G34" s="58"/>
      <c r="H34" s="60">
        <f>SUMIF(C35:C126,TRIM(C34),H35:H126)</f>
        <v>0</v>
      </c>
      <c r="I34" s="58"/>
      <c r="J34" s="61"/>
      <c r="K34" s="61"/>
      <c r="L34" s="61"/>
      <c r="M34" s="62"/>
      <c r="N34" s="62"/>
      <c r="O34" s="63"/>
      <c r="P34" s="64"/>
      <c r="Q34" s="62"/>
      <c r="R34" s="65"/>
      <c r="S34" s="62"/>
      <c r="T34" s="62"/>
      <c r="U34" s="65"/>
      <c r="V34" s="62"/>
      <c r="W34" s="62"/>
      <c r="X34" s="62"/>
      <c r="Y34" s="73"/>
      <c r="Z34" s="74"/>
      <c r="AA34" s="62"/>
      <c r="AB34" s="75"/>
      <c r="AC34" s="71"/>
      <c r="AD34" s="72"/>
      <c r="AE34" s="72"/>
    </row>
    <row r="35" spans="1:31" ht="21.95" hidden="1" customHeight="1" outlineLevel="1" x14ac:dyDescent="0.2">
      <c r="A35" s="33">
        <v>5670</v>
      </c>
      <c r="B35" s="5"/>
      <c r="C35" s="5">
        <v>2410</v>
      </c>
      <c r="D35" s="5" t="s">
        <v>75</v>
      </c>
      <c r="E35" s="5" t="s">
        <v>12</v>
      </c>
      <c r="F35" s="5" t="s">
        <v>13</v>
      </c>
      <c r="G35" s="5"/>
      <c r="H35" s="5">
        <v>0</v>
      </c>
      <c r="I35" s="5"/>
      <c r="J35" s="9"/>
      <c r="K35" s="9">
        <v>1</v>
      </c>
      <c r="L35" s="9"/>
      <c r="M35" s="23"/>
      <c r="N35" s="23"/>
      <c r="O35" s="26"/>
      <c r="P35" s="27"/>
      <c r="Q35" s="23"/>
      <c r="R35" s="24"/>
      <c r="S35" s="23"/>
      <c r="T35" s="23"/>
      <c r="U35" s="25"/>
      <c r="V35" s="23">
        <f t="shared" si="0"/>
        <v>0</v>
      </c>
      <c r="W35" s="23">
        <f t="shared" si="1"/>
        <v>0</v>
      </c>
      <c r="X35" s="23">
        <f t="shared" si="2"/>
        <v>0</v>
      </c>
      <c r="Y35" s="40"/>
      <c r="Z35" s="41"/>
      <c r="AA35" s="23"/>
      <c r="AB35" s="28">
        <f t="shared" si="3"/>
        <v>1</v>
      </c>
      <c r="AC35" s="51"/>
      <c r="AD35" s="45"/>
      <c r="AE35" s="45"/>
    </row>
    <row r="36" spans="1:31" ht="11.1" hidden="1" customHeight="1" outlineLevel="1" x14ac:dyDescent="0.2">
      <c r="A36" s="33">
        <v>5665</v>
      </c>
      <c r="B36" s="5"/>
      <c r="C36" s="5">
        <v>2410</v>
      </c>
      <c r="D36" s="5" t="s">
        <v>75</v>
      </c>
      <c r="E36" s="5" t="s">
        <v>12</v>
      </c>
      <c r="F36" s="5" t="s">
        <v>13</v>
      </c>
      <c r="G36" s="5"/>
      <c r="H36" s="5">
        <v>0</v>
      </c>
      <c r="I36" s="5"/>
      <c r="J36" s="9"/>
      <c r="K36" s="9">
        <v>6</v>
      </c>
      <c r="L36" s="9"/>
      <c r="M36" s="23"/>
      <c r="N36" s="23"/>
      <c r="O36" s="26"/>
      <c r="P36" s="27"/>
      <c r="Q36" s="23"/>
      <c r="R36" s="24"/>
      <c r="S36" s="23"/>
      <c r="T36" s="23"/>
      <c r="U36" s="25"/>
      <c r="V36" s="23">
        <f t="shared" si="0"/>
        <v>0</v>
      </c>
      <c r="W36" s="23">
        <f t="shared" si="1"/>
        <v>0</v>
      </c>
      <c r="X36" s="23">
        <f t="shared" si="2"/>
        <v>0</v>
      </c>
      <c r="Y36" s="40"/>
      <c r="Z36" s="41"/>
      <c r="AA36" s="23"/>
      <c r="AB36" s="28">
        <f t="shared" si="3"/>
        <v>6</v>
      </c>
      <c r="AC36" s="51"/>
      <c r="AD36" s="45"/>
      <c r="AE36" s="45"/>
    </row>
    <row r="37" spans="1:31" ht="11.1" customHeight="1" collapsed="1" x14ac:dyDescent="0.2">
      <c r="A37" s="76"/>
      <c r="B37" s="58"/>
      <c r="C37" s="77">
        <v>2717</v>
      </c>
      <c r="D37" s="58"/>
      <c r="E37" s="58"/>
      <c r="F37" s="58"/>
      <c r="G37" s="58"/>
      <c r="H37" s="60">
        <f>SUMIF(C38:C129,TRIM(C37),H38:H129)</f>
        <v>1</v>
      </c>
      <c r="I37" s="58"/>
      <c r="J37" s="61"/>
      <c r="K37" s="61"/>
      <c r="L37" s="61"/>
      <c r="M37" s="62"/>
      <c r="N37" s="62"/>
      <c r="O37" s="63"/>
      <c r="P37" s="64"/>
      <c r="Q37" s="62"/>
      <c r="R37" s="65"/>
      <c r="S37" s="62"/>
      <c r="T37" s="62"/>
      <c r="U37" s="65"/>
      <c r="V37" s="62"/>
      <c r="W37" s="62"/>
      <c r="X37" s="62"/>
      <c r="Y37" s="73"/>
      <c r="Z37" s="74"/>
      <c r="AA37" s="62"/>
      <c r="AB37" s="75"/>
      <c r="AC37" s="71"/>
      <c r="AD37" s="72"/>
      <c r="AE37" s="72"/>
    </row>
    <row r="38" spans="1:31" ht="11.1" hidden="1" customHeight="1" outlineLevel="1" x14ac:dyDescent="0.2">
      <c r="A38" s="33">
        <v>14367</v>
      </c>
      <c r="B38" s="5"/>
      <c r="C38" s="5">
        <v>2717</v>
      </c>
      <c r="D38" s="5" t="s">
        <v>75</v>
      </c>
      <c r="E38" s="5" t="s">
        <v>12</v>
      </c>
      <c r="F38" s="5" t="s">
        <v>13</v>
      </c>
      <c r="G38" s="5"/>
      <c r="H38" s="5">
        <v>1</v>
      </c>
      <c r="I38" s="5"/>
      <c r="J38" s="9">
        <v>1</v>
      </c>
      <c r="K38" s="9"/>
      <c r="L38" s="9"/>
      <c r="M38" s="23"/>
      <c r="N38" s="23"/>
      <c r="O38" s="26"/>
      <c r="P38" s="27"/>
      <c r="Q38" s="23"/>
      <c r="R38" s="24"/>
      <c r="S38" s="23"/>
      <c r="T38" s="23"/>
      <c r="U38" s="25"/>
      <c r="V38" s="23">
        <f t="shared" si="0"/>
        <v>0</v>
      </c>
      <c r="W38" s="23">
        <f t="shared" si="1"/>
        <v>0</v>
      </c>
      <c r="X38" s="23">
        <f t="shared" si="2"/>
        <v>1</v>
      </c>
      <c r="Y38" s="40"/>
      <c r="Z38" s="41"/>
      <c r="AA38" s="23"/>
      <c r="AB38" s="28">
        <f t="shared" si="3"/>
        <v>0</v>
      </c>
      <c r="AC38" s="51"/>
      <c r="AD38" s="45"/>
      <c r="AE38" s="45"/>
    </row>
    <row r="39" spans="1:31" ht="11.1" customHeight="1" collapsed="1" x14ac:dyDescent="0.2">
      <c r="A39" s="76"/>
      <c r="B39" s="58"/>
      <c r="C39" s="79">
        <v>73495</v>
      </c>
      <c r="D39" s="58"/>
      <c r="E39" s="78"/>
      <c r="F39" s="78"/>
      <c r="G39" s="58"/>
      <c r="H39" s="60">
        <f>SUMIF(C40:C131,TRIM(C39),H40:H131)</f>
        <v>0</v>
      </c>
      <c r="I39" s="58"/>
      <c r="J39" s="61"/>
      <c r="K39" s="61"/>
      <c r="L39" s="61"/>
      <c r="M39" s="62"/>
      <c r="N39" s="62"/>
      <c r="O39" s="63"/>
      <c r="P39" s="64"/>
      <c r="Q39" s="62"/>
      <c r="R39" s="65"/>
      <c r="S39" s="62"/>
      <c r="T39" s="62"/>
      <c r="U39" s="65"/>
      <c r="V39" s="62"/>
      <c r="W39" s="62"/>
      <c r="X39" s="62"/>
      <c r="Y39" s="73"/>
      <c r="Z39" s="74"/>
      <c r="AA39" s="62"/>
      <c r="AB39" s="75"/>
      <c r="AC39" s="71"/>
      <c r="AD39" s="72"/>
      <c r="AE39" s="72"/>
    </row>
    <row r="40" spans="1:31" ht="11.1" hidden="1" customHeight="1" outlineLevel="1" x14ac:dyDescent="0.2">
      <c r="A40" s="33">
        <v>4905</v>
      </c>
      <c r="B40" s="5"/>
      <c r="C40" s="5" t="s">
        <v>61</v>
      </c>
      <c r="D40" s="5" t="s">
        <v>75</v>
      </c>
      <c r="E40" s="52" t="s">
        <v>18</v>
      </c>
      <c r="F40" s="52" t="s">
        <v>17</v>
      </c>
      <c r="G40" s="5"/>
      <c r="H40" s="5">
        <v>0</v>
      </c>
      <c r="I40" s="5"/>
      <c r="J40" s="9">
        <v>998</v>
      </c>
      <c r="K40" s="9">
        <v>1</v>
      </c>
      <c r="L40" s="9"/>
      <c r="M40" s="23"/>
      <c r="N40" s="23"/>
      <c r="O40" s="26"/>
      <c r="P40" s="27"/>
      <c r="Q40" s="23"/>
      <c r="R40" s="24"/>
      <c r="S40" s="23"/>
      <c r="T40" s="23"/>
      <c r="U40" s="25"/>
      <c r="V40" s="23">
        <f t="shared" si="0"/>
        <v>0</v>
      </c>
      <c r="W40" s="23">
        <f t="shared" si="1"/>
        <v>0</v>
      </c>
      <c r="X40" s="23">
        <f t="shared" si="2"/>
        <v>0</v>
      </c>
      <c r="Y40" s="40"/>
      <c r="Z40" s="41"/>
      <c r="AA40" s="23"/>
      <c r="AB40" s="28">
        <f t="shared" si="3"/>
        <v>1</v>
      </c>
      <c r="AC40" s="51"/>
      <c r="AD40" s="45"/>
      <c r="AE40" s="45"/>
    </row>
    <row r="41" spans="1:31" ht="11.25" hidden="1" customHeight="1" outlineLevel="1" x14ac:dyDescent="0.2">
      <c r="A41" s="33">
        <v>5503</v>
      </c>
      <c r="B41" s="5"/>
      <c r="C41" s="5" t="s">
        <v>61</v>
      </c>
      <c r="D41" s="5" t="s">
        <v>75</v>
      </c>
      <c r="E41" s="52" t="s">
        <v>18</v>
      </c>
      <c r="F41" s="52" t="s">
        <v>17</v>
      </c>
      <c r="G41" s="5"/>
      <c r="H41" s="5">
        <v>0</v>
      </c>
      <c r="I41" s="5"/>
      <c r="J41" s="9"/>
      <c r="K41" s="9">
        <v>1</v>
      </c>
      <c r="L41" s="9"/>
      <c r="M41" s="23"/>
      <c r="N41" s="23"/>
      <c r="O41" s="26"/>
      <c r="P41" s="27"/>
      <c r="Q41" s="23"/>
      <c r="R41" s="24"/>
      <c r="S41" s="23"/>
      <c r="T41" s="23"/>
      <c r="U41" s="25"/>
      <c r="V41" s="23">
        <f t="shared" si="0"/>
        <v>0</v>
      </c>
      <c r="W41" s="23">
        <f t="shared" si="1"/>
        <v>0</v>
      </c>
      <c r="X41" s="23">
        <f t="shared" si="2"/>
        <v>0</v>
      </c>
      <c r="Y41" s="40"/>
      <c r="Z41" s="41"/>
      <c r="AA41" s="23"/>
      <c r="AB41" s="28">
        <f t="shared" si="3"/>
        <v>1</v>
      </c>
      <c r="AC41" s="51"/>
      <c r="AD41" s="45"/>
      <c r="AE41" s="45"/>
    </row>
    <row r="42" spans="1:31" ht="11.1" customHeight="1" collapsed="1" x14ac:dyDescent="0.2">
      <c r="A42" s="57"/>
      <c r="B42" s="58"/>
      <c r="C42" s="77">
        <v>6001546685</v>
      </c>
      <c r="D42" s="58"/>
      <c r="E42" s="58"/>
      <c r="F42" s="58"/>
      <c r="G42" s="58"/>
      <c r="H42" s="60">
        <f>SUMIF(C43:C134,TRIM(C42),H43:H134)</f>
        <v>4</v>
      </c>
      <c r="I42" s="58"/>
      <c r="J42" s="61"/>
      <c r="K42" s="61"/>
      <c r="L42" s="61"/>
      <c r="M42" s="62"/>
      <c r="N42" s="62"/>
      <c r="O42" s="63"/>
      <c r="P42" s="64"/>
      <c r="Q42" s="62"/>
      <c r="R42" s="65"/>
      <c r="S42" s="62"/>
      <c r="T42" s="62"/>
      <c r="U42" s="65"/>
      <c r="V42" s="62"/>
      <c r="W42" s="62"/>
      <c r="X42" s="62"/>
      <c r="Y42" s="73"/>
      <c r="Z42" s="74"/>
      <c r="AA42" s="62"/>
      <c r="AB42" s="75"/>
      <c r="AC42" s="71"/>
      <c r="AD42" s="72"/>
      <c r="AE42" s="72"/>
    </row>
    <row r="43" spans="1:31" ht="11.1" hidden="1" customHeight="1" outlineLevel="1" x14ac:dyDescent="0.2">
      <c r="A43" s="32" t="s">
        <v>69</v>
      </c>
      <c r="B43" s="5"/>
      <c r="C43" s="5">
        <v>6001546685</v>
      </c>
      <c r="D43" s="5" t="s">
        <v>75</v>
      </c>
      <c r="E43" s="5" t="s">
        <v>59</v>
      </c>
      <c r="F43" s="5" t="s">
        <v>23</v>
      </c>
      <c r="G43" s="5"/>
      <c r="H43" s="5">
        <v>3</v>
      </c>
      <c r="I43" s="5"/>
      <c r="J43" s="9">
        <v>4</v>
      </c>
      <c r="K43" s="9"/>
      <c r="L43" s="9"/>
      <c r="M43" s="23">
        <v>1</v>
      </c>
      <c r="N43" s="23">
        <v>0</v>
      </c>
      <c r="O43" s="26"/>
      <c r="P43" s="27"/>
      <c r="Q43" s="23"/>
      <c r="R43" s="24"/>
      <c r="S43" s="23">
        <v>20</v>
      </c>
      <c r="T43" s="23">
        <v>0</v>
      </c>
      <c r="U43" s="25"/>
      <c r="V43" s="23">
        <f t="shared" si="0"/>
        <v>21</v>
      </c>
      <c r="W43" s="23">
        <f t="shared" si="1"/>
        <v>0</v>
      </c>
      <c r="X43" s="23">
        <f t="shared" si="2"/>
        <v>-18</v>
      </c>
      <c r="Y43" s="40"/>
      <c r="Z43" s="41"/>
      <c r="AA43" s="23"/>
      <c r="AB43" s="28">
        <f t="shared" si="3"/>
        <v>0</v>
      </c>
      <c r="AC43" s="51"/>
      <c r="AD43" s="45"/>
      <c r="AE43" s="45"/>
    </row>
    <row r="44" spans="1:31" ht="11.1" hidden="1" customHeight="1" outlineLevel="1" x14ac:dyDescent="0.2">
      <c r="A44" s="32" t="s">
        <v>70</v>
      </c>
      <c r="B44" s="5"/>
      <c r="C44" s="5">
        <v>6001546685</v>
      </c>
      <c r="D44" s="5" t="s">
        <v>75</v>
      </c>
      <c r="E44" s="5" t="s">
        <v>58</v>
      </c>
      <c r="F44" s="5" t="s">
        <v>23</v>
      </c>
      <c r="G44" s="5"/>
      <c r="H44" s="5">
        <v>1</v>
      </c>
      <c r="I44" s="5"/>
      <c r="J44" s="9">
        <v>1</v>
      </c>
      <c r="K44" s="9"/>
      <c r="L44" s="9"/>
      <c r="M44" s="23"/>
      <c r="N44" s="23"/>
      <c r="O44" s="26"/>
      <c r="P44" s="27"/>
      <c r="Q44" s="23"/>
      <c r="R44" s="24"/>
      <c r="S44" s="23"/>
      <c r="T44" s="23"/>
      <c r="U44" s="25"/>
      <c r="V44" s="23">
        <f t="shared" si="0"/>
        <v>0</v>
      </c>
      <c r="W44" s="23">
        <f t="shared" si="1"/>
        <v>0</v>
      </c>
      <c r="X44" s="23">
        <f t="shared" si="2"/>
        <v>1</v>
      </c>
      <c r="Y44" s="40"/>
      <c r="Z44" s="41"/>
      <c r="AA44" s="23"/>
      <c r="AB44" s="28">
        <f t="shared" si="3"/>
        <v>0</v>
      </c>
      <c r="AC44" s="51"/>
      <c r="AD44" s="45"/>
      <c r="AE44" s="45"/>
    </row>
    <row r="45" spans="1:31" ht="11.1" customHeight="1" collapsed="1" x14ac:dyDescent="0.2">
      <c r="A45" s="57"/>
      <c r="B45" s="58"/>
      <c r="C45" s="77">
        <v>6001546734</v>
      </c>
      <c r="D45" s="58"/>
      <c r="E45" s="58"/>
      <c r="F45" s="58"/>
      <c r="G45" s="58"/>
      <c r="H45" s="60">
        <f>SUMIF(C46:C137,TRIM(C45),H46:H137)</f>
        <v>49</v>
      </c>
      <c r="I45" s="58"/>
      <c r="J45" s="61"/>
      <c r="K45" s="61"/>
      <c r="L45" s="61"/>
      <c r="M45" s="62"/>
      <c r="N45" s="62"/>
      <c r="O45" s="63"/>
      <c r="P45" s="64"/>
      <c r="Q45" s="62"/>
      <c r="R45" s="65"/>
      <c r="S45" s="62"/>
      <c r="T45" s="62"/>
      <c r="U45" s="65"/>
      <c r="V45" s="62"/>
      <c r="W45" s="62"/>
      <c r="X45" s="62"/>
      <c r="Y45" s="73"/>
      <c r="Z45" s="74"/>
      <c r="AA45" s="62"/>
      <c r="AB45" s="75"/>
      <c r="AC45" s="71"/>
      <c r="AD45" s="72"/>
      <c r="AE45" s="72"/>
    </row>
    <row r="46" spans="1:31" ht="11.1" hidden="1" customHeight="1" outlineLevel="1" x14ac:dyDescent="0.2">
      <c r="A46" s="32" t="s">
        <v>71</v>
      </c>
      <c r="B46" s="5"/>
      <c r="C46" s="5">
        <v>6001546734</v>
      </c>
      <c r="D46" s="5" t="s">
        <v>75</v>
      </c>
      <c r="E46" s="5" t="s">
        <v>16</v>
      </c>
      <c r="F46" s="5" t="s">
        <v>11</v>
      </c>
      <c r="G46" s="5"/>
      <c r="H46" s="5">
        <v>49</v>
      </c>
      <c r="I46" s="5">
        <v>3</v>
      </c>
      <c r="J46" s="9">
        <v>49</v>
      </c>
      <c r="K46" s="9">
        <v>1</v>
      </c>
      <c r="L46" s="9"/>
      <c r="M46" s="23"/>
      <c r="N46" s="23"/>
      <c r="O46" s="26"/>
      <c r="P46" s="27"/>
      <c r="Q46" s="23"/>
      <c r="R46" s="24"/>
      <c r="S46" s="23"/>
      <c r="T46" s="23"/>
      <c r="U46" s="25"/>
      <c r="V46" s="23">
        <f t="shared" si="0"/>
        <v>0</v>
      </c>
      <c r="W46" s="23">
        <f t="shared" si="1"/>
        <v>0</v>
      </c>
      <c r="X46" s="23">
        <f t="shared" si="2"/>
        <v>49</v>
      </c>
      <c r="Y46" s="40"/>
      <c r="Z46" s="41"/>
      <c r="AA46" s="23"/>
      <c r="AB46" s="28">
        <f t="shared" si="3"/>
        <v>1</v>
      </c>
      <c r="AC46" s="51"/>
      <c r="AD46" s="45"/>
      <c r="AE46" s="45"/>
    </row>
    <row r="47" spans="1:31" ht="11.1" customHeight="1" collapsed="1" x14ac:dyDescent="0.2">
      <c r="A47" s="57"/>
      <c r="B47" s="58"/>
      <c r="C47" s="77">
        <v>6001551322</v>
      </c>
      <c r="D47" s="58"/>
      <c r="E47" s="58"/>
      <c r="F47" s="58"/>
      <c r="G47" s="58"/>
      <c r="H47" s="60">
        <f>SUMIF(C48:C139,TRIM(C47),H48:H139)</f>
        <v>1</v>
      </c>
      <c r="I47" s="58"/>
      <c r="J47" s="61"/>
      <c r="K47" s="61"/>
      <c r="L47" s="61"/>
      <c r="M47" s="62"/>
      <c r="N47" s="62"/>
      <c r="O47" s="63"/>
      <c r="P47" s="64"/>
      <c r="Q47" s="62"/>
      <c r="R47" s="65"/>
      <c r="S47" s="62"/>
      <c r="T47" s="62"/>
      <c r="U47" s="65"/>
      <c r="V47" s="62"/>
      <c r="W47" s="62"/>
      <c r="X47" s="62"/>
      <c r="Y47" s="73"/>
      <c r="Z47" s="74"/>
      <c r="AA47" s="62"/>
      <c r="AB47" s="75"/>
      <c r="AC47" s="71"/>
      <c r="AD47" s="72"/>
      <c r="AE47" s="72"/>
    </row>
    <row r="48" spans="1:31" ht="11.1" hidden="1" customHeight="1" outlineLevel="1" x14ac:dyDescent="0.2">
      <c r="A48" s="32" t="s">
        <v>72</v>
      </c>
      <c r="B48" s="5"/>
      <c r="C48" s="5">
        <v>6001551322</v>
      </c>
      <c r="D48" s="5" t="s">
        <v>75</v>
      </c>
      <c r="E48" s="5" t="s">
        <v>41</v>
      </c>
      <c r="F48" s="5" t="s">
        <v>14</v>
      </c>
      <c r="G48" s="5"/>
      <c r="H48" s="5">
        <v>1</v>
      </c>
      <c r="I48" s="5"/>
      <c r="J48" s="9">
        <v>1</v>
      </c>
      <c r="K48" s="9"/>
      <c r="L48" s="9"/>
      <c r="M48" s="23"/>
      <c r="N48" s="23"/>
      <c r="O48" s="26"/>
      <c r="P48" s="27"/>
      <c r="Q48" s="23"/>
      <c r="R48" s="24"/>
      <c r="S48" s="23"/>
      <c r="T48" s="23"/>
      <c r="U48" s="25"/>
      <c r="V48" s="23">
        <f t="shared" si="0"/>
        <v>0</v>
      </c>
      <c r="W48" s="23">
        <f t="shared" si="1"/>
        <v>0</v>
      </c>
      <c r="X48" s="23">
        <f t="shared" si="2"/>
        <v>1</v>
      </c>
      <c r="Y48" s="40"/>
      <c r="Z48" s="41"/>
      <c r="AA48" s="23"/>
      <c r="AB48" s="28">
        <f t="shared" si="3"/>
        <v>0</v>
      </c>
      <c r="AC48" s="51"/>
      <c r="AD48" s="45"/>
      <c r="AE48" s="45"/>
    </row>
    <row r="49" spans="1:31" ht="11.1" customHeight="1" collapsed="1" x14ac:dyDescent="0.2">
      <c r="A49" s="57"/>
      <c r="B49" s="58"/>
      <c r="C49" s="77">
        <v>8200490254</v>
      </c>
      <c r="D49" s="58"/>
      <c r="E49" s="58"/>
      <c r="F49" s="58"/>
      <c r="G49" s="58"/>
      <c r="H49" s="60">
        <f>SUMIF(C50:C141,TRIM(C49),H50:H141)</f>
        <v>1</v>
      </c>
      <c r="I49" s="58"/>
      <c r="J49" s="61"/>
      <c r="K49" s="61"/>
      <c r="L49" s="61"/>
      <c r="M49" s="62"/>
      <c r="N49" s="62"/>
      <c r="O49" s="63"/>
      <c r="P49" s="64"/>
      <c r="Q49" s="62"/>
      <c r="R49" s="65"/>
      <c r="S49" s="62"/>
      <c r="T49" s="62"/>
      <c r="U49" s="65"/>
      <c r="V49" s="62"/>
      <c r="W49" s="62"/>
      <c r="X49" s="62"/>
      <c r="Y49" s="73"/>
      <c r="Z49" s="74"/>
      <c r="AA49" s="62"/>
      <c r="AB49" s="75"/>
      <c r="AC49" s="71"/>
      <c r="AD49" s="72"/>
      <c r="AE49" s="72"/>
    </row>
    <row r="50" spans="1:31" ht="11.1" hidden="1" customHeight="1" outlineLevel="1" x14ac:dyDescent="0.2">
      <c r="A50" s="32" t="s">
        <v>73</v>
      </c>
      <c r="B50" s="5"/>
      <c r="C50" s="5">
        <v>8200490254</v>
      </c>
      <c r="D50" s="5" t="s">
        <v>75</v>
      </c>
      <c r="E50" s="5" t="s">
        <v>60</v>
      </c>
      <c r="F50" s="5" t="s">
        <v>14</v>
      </c>
      <c r="G50" s="5"/>
      <c r="H50" s="5">
        <v>1</v>
      </c>
      <c r="I50" s="5"/>
      <c r="J50" s="9">
        <v>1</v>
      </c>
      <c r="K50" s="9">
        <v>1</v>
      </c>
      <c r="L50" s="9"/>
      <c r="M50" s="23"/>
      <c r="N50" s="23"/>
      <c r="O50" s="26"/>
      <c r="P50" s="27"/>
      <c r="Q50" s="23"/>
      <c r="R50" s="24"/>
      <c r="S50" s="23"/>
      <c r="T50" s="23"/>
      <c r="U50" s="25"/>
      <c r="V50" s="23">
        <f t="shared" si="0"/>
        <v>0</v>
      </c>
      <c r="W50" s="23">
        <f t="shared" si="1"/>
        <v>0</v>
      </c>
      <c r="X50" s="23">
        <f t="shared" si="2"/>
        <v>1</v>
      </c>
      <c r="Y50" s="40"/>
      <c r="Z50" s="41"/>
      <c r="AA50" s="23"/>
      <c r="AB50" s="28">
        <f t="shared" si="3"/>
        <v>1</v>
      </c>
      <c r="AC50" s="51"/>
      <c r="AD50" s="45"/>
      <c r="AE50" s="45"/>
    </row>
    <row r="51" spans="1:31" ht="11.1" customHeight="1" collapsed="1" x14ac:dyDescent="0.2">
      <c r="A51" s="57"/>
      <c r="B51" s="58"/>
      <c r="C51" s="77">
        <v>8200499304</v>
      </c>
      <c r="D51" s="58"/>
      <c r="E51" s="58"/>
      <c r="F51" s="58"/>
      <c r="G51" s="58"/>
      <c r="H51" s="60">
        <f>SUMIF(C52:C143,TRIM(C51),H52:H143)</f>
        <v>0</v>
      </c>
      <c r="I51" s="58"/>
      <c r="J51" s="61"/>
      <c r="K51" s="61"/>
      <c r="L51" s="61"/>
      <c r="M51" s="62"/>
      <c r="N51" s="62"/>
      <c r="O51" s="63"/>
      <c r="P51" s="64"/>
      <c r="Q51" s="62"/>
      <c r="R51" s="65"/>
      <c r="S51" s="62"/>
      <c r="T51" s="62"/>
      <c r="U51" s="65"/>
      <c r="V51" s="62"/>
      <c r="W51" s="62"/>
      <c r="X51" s="62"/>
      <c r="Y51" s="73"/>
      <c r="Z51" s="74"/>
      <c r="AA51" s="62"/>
      <c r="AB51" s="75"/>
      <c r="AC51" s="71"/>
      <c r="AD51" s="72"/>
      <c r="AE51" s="72"/>
    </row>
    <row r="52" spans="1:31" ht="11.1" hidden="1" customHeight="1" outlineLevel="1" x14ac:dyDescent="0.2">
      <c r="A52" s="32" t="s">
        <v>74</v>
      </c>
      <c r="B52" s="5"/>
      <c r="C52" s="5">
        <v>8200499304</v>
      </c>
      <c r="D52" s="5" t="s">
        <v>75</v>
      </c>
      <c r="E52" s="5" t="s">
        <v>24</v>
      </c>
      <c r="F52" s="5" t="s">
        <v>11</v>
      </c>
      <c r="G52" s="5"/>
      <c r="H52" s="5">
        <v>0</v>
      </c>
      <c r="I52" s="5"/>
      <c r="J52" s="9"/>
      <c r="K52" s="9">
        <v>1</v>
      </c>
      <c r="L52" s="9"/>
      <c r="M52" s="23"/>
      <c r="N52" s="23"/>
      <c r="O52" s="26"/>
      <c r="P52" s="27"/>
      <c r="Q52" s="23"/>
      <c r="R52" s="24"/>
      <c r="S52" s="23"/>
      <c r="T52" s="23"/>
      <c r="U52" s="25"/>
      <c r="V52" s="23">
        <f t="shared" si="0"/>
        <v>0</v>
      </c>
      <c r="W52" s="23">
        <f t="shared" si="1"/>
        <v>0</v>
      </c>
      <c r="X52" s="23">
        <f t="shared" si="2"/>
        <v>0</v>
      </c>
      <c r="Y52" s="40"/>
      <c r="Z52" s="41"/>
      <c r="AA52" s="23"/>
      <c r="AB52" s="28">
        <f t="shared" si="3"/>
        <v>1</v>
      </c>
      <c r="AC52" s="51"/>
      <c r="AD52" s="45"/>
      <c r="AE52" s="45"/>
    </row>
    <row r="53" spans="1:31" ht="11.1" customHeight="1" collapsed="1" x14ac:dyDescent="0.2">
      <c r="A53" s="76"/>
      <c r="B53" s="58"/>
      <c r="C53" s="77" t="s">
        <v>97</v>
      </c>
      <c r="D53" s="58"/>
      <c r="E53" s="58"/>
      <c r="F53" s="58"/>
      <c r="G53" s="58"/>
      <c r="H53" s="60">
        <f>SUMIF(C54:C145,TRIM(C53),H54:H145)</f>
        <v>1658</v>
      </c>
      <c r="I53" s="58"/>
      <c r="J53" s="61"/>
      <c r="K53" s="61"/>
      <c r="L53" s="61"/>
      <c r="M53" s="62"/>
      <c r="N53" s="62"/>
      <c r="O53" s="63"/>
      <c r="P53" s="64"/>
      <c r="Q53" s="62"/>
      <c r="R53" s="65"/>
      <c r="S53" s="62"/>
      <c r="T53" s="62"/>
      <c r="U53" s="65"/>
      <c r="V53" s="62"/>
      <c r="W53" s="62"/>
      <c r="X53" s="62"/>
      <c r="Y53" s="73"/>
      <c r="Z53" s="74"/>
      <c r="AA53" s="62"/>
      <c r="AB53" s="75"/>
      <c r="AC53" s="71"/>
      <c r="AD53" s="72"/>
      <c r="AE53" s="72"/>
    </row>
    <row r="54" spans="1:31" ht="11.1" hidden="1" customHeight="1" outlineLevel="1" x14ac:dyDescent="0.2">
      <c r="A54" s="33">
        <v>11450</v>
      </c>
      <c r="B54" s="5"/>
      <c r="C54" s="5" t="s">
        <v>27</v>
      </c>
      <c r="D54" s="5" t="s">
        <v>75</v>
      </c>
      <c r="E54" s="5" t="s">
        <v>22</v>
      </c>
      <c r="F54" s="5" t="s">
        <v>23</v>
      </c>
      <c r="G54" s="5"/>
      <c r="H54" s="5">
        <v>1</v>
      </c>
      <c r="I54" s="5"/>
      <c r="J54" s="9">
        <v>2</v>
      </c>
      <c r="K54" s="9"/>
      <c r="L54" s="9"/>
      <c r="M54" s="23"/>
      <c r="N54" s="23"/>
      <c r="O54" s="26"/>
      <c r="P54" s="27"/>
      <c r="Q54" s="23"/>
      <c r="R54" s="24"/>
      <c r="S54" s="23"/>
      <c r="T54" s="23"/>
      <c r="U54" s="25"/>
      <c r="V54" s="23">
        <f t="shared" si="0"/>
        <v>0</v>
      </c>
      <c r="W54" s="23">
        <f t="shared" si="1"/>
        <v>0</v>
      </c>
      <c r="X54" s="23">
        <f t="shared" si="2"/>
        <v>1</v>
      </c>
      <c r="Y54" s="40"/>
      <c r="Z54" s="41"/>
      <c r="AA54" s="23"/>
      <c r="AB54" s="28">
        <f t="shared" si="3"/>
        <v>0</v>
      </c>
      <c r="AC54" s="51"/>
      <c r="AD54" s="45"/>
      <c r="AE54" s="45"/>
    </row>
    <row r="55" spans="1:31" ht="11.1" hidden="1" customHeight="1" outlineLevel="1" x14ac:dyDescent="0.2">
      <c r="A55" s="33">
        <v>6281</v>
      </c>
      <c r="B55" s="5"/>
      <c r="C55" s="5" t="s">
        <v>27</v>
      </c>
      <c r="D55" s="5" t="s">
        <v>75</v>
      </c>
      <c r="E55" s="5" t="s">
        <v>22</v>
      </c>
      <c r="F55" s="5" t="s">
        <v>23</v>
      </c>
      <c r="G55" s="5"/>
      <c r="H55" s="5">
        <v>1657</v>
      </c>
      <c r="I55" s="5">
        <v>92</v>
      </c>
      <c r="J55" s="9">
        <v>1658</v>
      </c>
      <c r="K55" s="9">
        <v>154</v>
      </c>
      <c r="L55" s="9"/>
      <c r="M55" s="23">
        <v>145</v>
      </c>
      <c r="N55" s="23">
        <v>6</v>
      </c>
      <c r="O55" s="26"/>
      <c r="P55" s="27">
        <v>98</v>
      </c>
      <c r="Q55" s="23">
        <v>0</v>
      </c>
      <c r="R55" s="24"/>
      <c r="S55" s="23">
        <v>1</v>
      </c>
      <c r="T55" s="23">
        <v>0</v>
      </c>
      <c r="U55" s="25"/>
      <c r="V55" s="23">
        <f t="shared" si="0"/>
        <v>244</v>
      </c>
      <c r="W55" s="23">
        <f t="shared" si="1"/>
        <v>6</v>
      </c>
      <c r="X55" s="23">
        <f t="shared" si="2"/>
        <v>1413</v>
      </c>
      <c r="Y55" s="40"/>
      <c r="Z55" s="41"/>
      <c r="AA55" s="23"/>
      <c r="AB55" s="28">
        <f t="shared" si="3"/>
        <v>148</v>
      </c>
      <c r="AC55" s="51"/>
      <c r="AD55" s="45"/>
      <c r="AE55" s="45"/>
    </row>
    <row r="56" spans="1:31" ht="11.1" customHeight="1" collapsed="1" x14ac:dyDescent="0.2">
      <c r="A56" s="76"/>
      <c r="B56" s="58"/>
      <c r="C56" s="77" t="s">
        <v>98</v>
      </c>
      <c r="D56" s="58"/>
      <c r="E56" s="58"/>
      <c r="F56" s="58"/>
      <c r="G56" s="58"/>
      <c r="H56" s="60">
        <f>SUMIF(C57:C148,TRIM(C56),H57:H148)</f>
        <v>1652</v>
      </c>
      <c r="I56" s="58"/>
      <c r="J56" s="61"/>
      <c r="K56" s="61"/>
      <c r="L56" s="61"/>
      <c r="M56" s="62"/>
      <c r="N56" s="62"/>
      <c r="O56" s="63"/>
      <c r="P56" s="64"/>
      <c r="Q56" s="62"/>
      <c r="R56" s="65"/>
      <c r="S56" s="62"/>
      <c r="T56" s="62"/>
      <c r="U56" s="65"/>
      <c r="V56" s="62"/>
      <c r="W56" s="62"/>
      <c r="X56" s="62"/>
      <c r="Y56" s="73"/>
      <c r="Z56" s="74"/>
      <c r="AA56" s="62"/>
      <c r="AB56" s="75"/>
      <c r="AC56" s="71"/>
      <c r="AD56" s="72"/>
      <c r="AE56" s="72"/>
    </row>
    <row r="57" spans="1:31" ht="11.1" hidden="1" customHeight="1" outlineLevel="1" x14ac:dyDescent="0.2">
      <c r="A57" s="33">
        <v>6282</v>
      </c>
      <c r="B57" s="5"/>
      <c r="C57" s="5" t="s">
        <v>28</v>
      </c>
      <c r="D57" s="5" t="s">
        <v>75</v>
      </c>
      <c r="E57" s="5" t="s">
        <v>22</v>
      </c>
      <c r="F57" s="5" t="s">
        <v>23</v>
      </c>
      <c r="G57" s="5"/>
      <c r="H57" s="5">
        <v>1652</v>
      </c>
      <c r="I57" s="5">
        <v>89</v>
      </c>
      <c r="J57" s="9">
        <v>1652</v>
      </c>
      <c r="K57" s="9">
        <v>149</v>
      </c>
      <c r="L57" s="9"/>
      <c r="M57" s="23">
        <v>150</v>
      </c>
      <c r="N57" s="23">
        <v>1</v>
      </c>
      <c r="O57" s="26"/>
      <c r="P57" s="27">
        <v>96</v>
      </c>
      <c r="Q57" s="23">
        <v>0</v>
      </c>
      <c r="R57" s="24"/>
      <c r="S57" s="23"/>
      <c r="T57" s="23"/>
      <c r="U57" s="25"/>
      <c r="V57" s="23">
        <f t="shared" si="0"/>
        <v>246</v>
      </c>
      <c r="W57" s="23">
        <f t="shared" si="1"/>
        <v>1</v>
      </c>
      <c r="X57" s="23">
        <f t="shared" si="2"/>
        <v>1406</v>
      </c>
      <c r="Y57" s="40"/>
      <c r="Z57" s="41"/>
      <c r="AA57" s="23"/>
      <c r="AB57" s="28">
        <f t="shared" si="3"/>
        <v>148</v>
      </c>
      <c r="AC57" s="51"/>
      <c r="AD57" s="45"/>
      <c r="AE57" s="45"/>
    </row>
    <row r="58" spans="1:31" ht="11.1" customHeight="1" collapsed="1" x14ac:dyDescent="0.2">
      <c r="A58" s="76"/>
      <c r="B58" s="58"/>
      <c r="C58" s="77" t="s">
        <v>99</v>
      </c>
      <c r="D58" s="58"/>
      <c r="E58" s="58"/>
      <c r="F58" s="58"/>
      <c r="G58" s="58"/>
      <c r="H58" s="60">
        <f>SUMIF(C59:C150,TRIM(C58),H59:H150)</f>
        <v>3</v>
      </c>
      <c r="I58" s="58"/>
      <c r="J58" s="61"/>
      <c r="K58" s="61"/>
      <c r="L58" s="61"/>
      <c r="M58" s="62"/>
      <c r="N58" s="62"/>
      <c r="O58" s="63"/>
      <c r="P58" s="64"/>
      <c r="Q58" s="62"/>
      <c r="R58" s="65"/>
      <c r="S58" s="62"/>
      <c r="T58" s="62"/>
      <c r="U58" s="65"/>
      <c r="V58" s="62"/>
      <c r="W58" s="62"/>
      <c r="X58" s="62"/>
      <c r="Y58" s="73"/>
      <c r="Z58" s="74"/>
      <c r="AA58" s="62"/>
      <c r="AB58" s="75"/>
      <c r="AC58" s="71"/>
      <c r="AD58" s="72"/>
      <c r="AE58" s="72"/>
    </row>
    <row r="59" spans="1:31" ht="11.1" hidden="1" customHeight="1" outlineLevel="1" x14ac:dyDescent="0.2">
      <c r="A59" s="33">
        <v>388</v>
      </c>
      <c r="B59" s="5"/>
      <c r="C59" s="5" t="s">
        <v>29</v>
      </c>
      <c r="D59" s="5" t="s">
        <v>75</v>
      </c>
      <c r="E59" s="5" t="s">
        <v>30</v>
      </c>
      <c r="F59" s="5" t="s">
        <v>23</v>
      </c>
      <c r="G59" s="5"/>
      <c r="H59" s="5">
        <v>3</v>
      </c>
      <c r="I59" s="5"/>
      <c r="J59" s="9">
        <v>3</v>
      </c>
      <c r="K59" s="9">
        <v>1</v>
      </c>
      <c r="L59" s="9"/>
      <c r="M59" s="23"/>
      <c r="N59" s="23"/>
      <c r="O59" s="26"/>
      <c r="P59" s="27"/>
      <c r="Q59" s="23"/>
      <c r="R59" s="24"/>
      <c r="S59" s="23"/>
      <c r="T59" s="23"/>
      <c r="U59" s="25"/>
      <c r="V59" s="23">
        <f t="shared" ref="V59:V86" si="4">SUM(M59,P59,S59)</f>
        <v>0</v>
      </c>
      <c r="W59" s="23">
        <f t="shared" ref="W59:W86" si="5">SUM(N59,Q59,T59)</f>
        <v>0</v>
      </c>
      <c r="X59" s="23">
        <f t="shared" ref="X59:X86" si="6">H59-V59</f>
        <v>3</v>
      </c>
      <c r="Y59" s="40"/>
      <c r="Z59" s="41"/>
      <c r="AA59" s="23"/>
      <c r="AB59" s="28">
        <f t="shared" ref="AB59:AB86" si="7">(K59+L59)-W59</f>
        <v>1</v>
      </c>
      <c r="AC59" s="51"/>
      <c r="AD59" s="45"/>
      <c r="AE59" s="45"/>
    </row>
    <row r="60" spans="1:31" ht="11.1" customHeight="1" collapsed="1" x14ac:dyDescent="0.2">
      <c r="A60" s="76"/>
      <c r="B60" s="58"/>
      <c r="C60" s="77" t="s">
        <v>100</v>
      </c>
      <c r="D60" s="58"/>
      <c r="E60" s="58"/>
      <c r="F60" s="58"/>
      <c r="G60" s="58"/>
      <c r="H60" s="60">
        <f>SUMIF(C61:C152,TRIM(C60),H61:H152)</f>
        <v>0</v>
      </c>
      <c r="I60" s="58"/>
      <c r="J60" s="61"/>
      <c r="K60" s="61"/>
      <c r="L60" s="61"/>
      <c r="M60" s="62"/>
      <c r="N60" s="62"/>
      <c r="O60" s="63"/>
      <c r="P60" s="64"/>
      <c r="Q60" s="62"/>
      <c r="R60" s="65"/>
      <c r="S60" s="62"/>
      <c r="T60" s="62"/>
      <c r="U60" s="65"/>
      <c r="V60" s="62"/>
      <c r="W60" s="62"/>
      <c r="X60" s="62"/>
      <c r="Y60" s="73"/>
      <c r="Z60" s="74"/>
      <c r="AA60" s="62"/>
      <c r="AB60" s="75"/>
      <c r="AC60" s="71"/>
      <c r="AD60" s="72"/>
      <c r="AE60" s="72"/>
    </row>
    <row r="61" spans="1:31" ht="11.1" hidden="1" customHeight="1" outlineLevel="1" x14ac:dyDescent="0.2">
      <c r="A61" s="33">
        <v>157</v>
      </c>
      <c r="B61" s="5"/>
      <c r="C61" s="5" t="s">
        <v>31</v>
      </c>
      <c r="D61" s="5" t="s">
        <v>75</v>
      </c>
      <c r="E61" s="5" t="s">
        <v>32</v>
      </c>
      <c r="F61" s="5" t="s">
        <v>23</v>
      </c>
      <c r="G61" s="5"/>
      <c r="H61" s="5">
        <v>0</v>
      </c>
      <c r="I61" s="5"/>
      <c r="J61" s="9"/>
      <c r="K61" s="9">
        <v>1</v>
      </c>
      <c r="L61" s="9"/>
      <c r="M61" s="23"/>
      <c r="N61" s="23"/>
      <c r="O61" s="26"/>
      <c r="P61" s="27"/>
      <c r="Q61" s="23"/>
      <c r="R61" s="24"/>
      <c r="S61" s="23"/>
      <c r="T61" s="23"/>
      <c r="U61" s="25"/>
      <c r="V61" s="23">
        <f t="shared" si="4"/>
        <v>0</v>
      </c>
      <c r="W61" s="23">
        <f t="shared" si="5"/>
        <v>0</v>
      </c>
      <c r="X61" s="23">
        <f t="shared" si="6"/>
        <v>0</v>
      </c>
      <c r="Y61" s="40"/>
      <c r="Z61" s="41"/>
      <c r="AA61" s="23"/>
      <c r="AB61" s="28">
        <f t="shared" si="7"/>
        <v>1</v>
      </c>
      <c r="AC61" s="51"/>
      <c r="AD61" s="45"/>
      <c r="AE61" s="45"/>
    </row>
    <row r="62" spans="1:31" ht="11.1" customHeight="1" collapsed="1" x14ac:dyDescent="0.2">
      <c r="A62" s="76"/>
      <c r="B62" s="58"/>
      <c r="C62" s="77" t="s">
        <v>101</v>
      </c>
      <c r="D62" s="58"/>
      <c r="E62" s="58"/>
      <c r="F62" s="58"/>
      <c r="G62" s="58"/>
      <c r="H62" s="60">
        <f>SUMIF(C63:C154,TRIM(C62),H63:H154)</f>
        <v>0</v>
      </c>
      <c r="I62" s="58"/>
      <c r="J62" s="61"/>
      <c r="K62" s="61"/>
      <c r="L62" s="61"/>
      <c r="M62" s="62"/>
      <c r="N62" s="62"/>
      <c r="O62" s="63"/>
      <c r="P62" s="64"/>
      <c r="Q62" s="62"/>
      <c r="R62" s="65"/>
      <c r="S62" s="62"/>
      <c r="T62" s="62"/>
      <c r="U62" s="65"/>
      <c r="V62" s="62"/>
      <c r="W62" s="62"/>
      <c r="X62" s="62"/>
      <c r="Y62" s="73"/>
      <c r="Z62" s="74"/>
      <c r="AA62" s="62"/>
      <c r="AB62" s="75"/>
      <c r="AC62" s="71"/>
      <c r="AD62" s="72"/>
      <c r="AE62" s="72"/>
    </row>
    <row r="63" spans="1:31" ht="11.1" hidden="1" customHeight="1" outlineLevel="1" x14ac:dyDescent="0.2">
      <c r="A63" s="33">
        <v>163</v>
      </c>
      <c r="B63" s="5"/>
      <c r="C63" s="5" t="s">
        <v>33</v>
      </c>
      <c r="D63" s="5" t="s">
        <v>75</v>
      </c>
      <c r="E63" s="5" t="s">
        <v>32</v>
      </c>
      <c r="F63" s="5" t="s">
        <v>23</v>
      </c>
      <c r="G63" s="5"/>
      <c r="H63" s="5">
        <v>0</v>
      </c>
      <c r="I63" s="5"/>
      <c r="J63" s="9"/>
      <c r="K63" s="9">
        <v>1</v>
      </c>
      <c r="L63" s="9"/>
      <c r="M63" s="23"/>
      <c r="N63" s="23"/>
      <c r="O63" s="26"/>
      <c r="P63" s="27"/>
      <c r="Q63" s="23"/>
      <c r="R63" s="24"/>
      <c r="S63" s="23"/>
      <c r="T63" s="23"/>
      <c r="U63" s="25"/>
      <c r="V63" s="23">
        <f t="shared" si="4"/>
        <v>0</v>
      </c>
      <c r="W63" s="23">
        <f t="shared" si="5"/>
        <v>0</v>
      </c>
      <c r="X63" s="23">
        <f t="shared" si="6"/>
        <v>0</v>
      </c>
      <c r="Y63" s="40"/>
      <c r="Z63" s="41"/>
      <c r="AA63" s="23"/>
      <c r="AB63" s="28">
        <f t="shared" si="7"/>
        <v>1</v>
      </c>
      <c r="AC63" s="51"/>
      <c r="AD63" s="45"/>
      <c r="AE63" s="45"/>
    </row>
    <row r="64" spans="1:31" ht="21.95" customHeight="1" collapsed="1" x14ac:dyDescent="0.2">
      <c r="A64" s="76"/>
      <c r="B64" s="58"/>
      <c r="C64" s="77" t="s">
        <v>102</v>
      </c>
      <c r="D64" s="58"/>
      <c r="E64" s="58"/>
      <c r="F64" s="58"/>
      <c r="G64" s="58"/>
      <c r="H64" s="60">
        <f>SUMIF(C65:C156,TRIM(C64),H65:H156)</f>
        <v>11</v>
      </c>
      <c r="I64" s="58"/>
      <c r="J64" s="61"/>
      <c r="K64" s="61"/>
      <c r="L64" s="61"/>
      <c r="M64" s="62"/>
      <c r="N64" s="62"/>
      <c r="O64" s="63"/>
      <c r="P64" s="64"/>
      <c r="Q64" s="62"/>
      <c r="R64" s="65"/>
      <c r="S64" s="62"/>
      <c r="T64" s="62"/>
      <c r="U64" s="65"/>
      <c r="V64" s="62"/>
      <c r="W64" s="62"/>
      <c r="X64" s="62"/>
      <c r="Y64" s="73"/>
      <c r="Z64" s="74"/>
      <c r="AA64" s="62"/>
      <c r="AB64" s="75"/>
      <c r="AC64" s="71"/>
      <c r="AD64" s="72"/>
      <c r="AE64" s="72"/>
    </row>
    <row r="65" spans="1:31" ht="21.95" hidden="1" customHeight="1" outlineLevel="1" x14ac:dyDescent="0.2">
      <c r="A65" s="33">
        <v>1656</v>
      </c>
      <c r="B65" s="5"/>
      <c r="C65" s="5" t="s">
        <v>34</v>
      </c>
      <c r="D65" s="5" t="s">
        <v>75</v>
      </c>
      <c r="E65" s="5" t="s">
        <v>36</v>
      </c>
      <c r="F65" s="5" t="s">
        <v>23</v>
      </c>
      <c r="G65" s="5"/>
      <c r="H65" s="5">
        <v>10</v>
      </c>
      <c r="I65" s="5">
        <v>2</v>
      </c>
      <c r="J65" s="9">
        <v>10</v>
      </c>
      <c r="K65" s="9"/>
      <c r="L65" s="9"/>
      <c r="M65" s="23">
        <v>1</v>
      </c>
      <c r="N65" s="23">
        <v>2</v>
      </c>
      <c r="O65" s="26"/>
      <c r="P65" s="27">
        <v>9</v>
      </c>
      <c r="Q65" s="23">
        <v>0</v>
      </c>
      <c r="R65" s="24"/>
      <c r="S65" s="23"/>
      <c r="T65" s="23"/>
      <c r="U65" s="25"/>
      <c r="V65" s="23">
        <f t="shared" si="4"/>
        <v>10</v>
      </c>
      <c r="W65" s="23">
        <f t="shared" si="5"/>
        <v>2</v>
      </c>
      <c r="X65" s="23">
        <f t="shared" si="6"/>
        <v>0</v>
      </c>
      <c r="Y65" s="40"/>
      <c r="Z65" s="41"/>
      <c r="AA65" s="23"/>
      <c r="AB65" s="28">
        <f t="shared" si="7"/>
        <v>-2</v>
      </c>
      <c r="AC65" s="51"/>
      <c r="AD65" s="45"/>
      <c r="AE65" s="45"/>
    </row>
    <row r="66" spans="1:31" ht="21.95" hidden="1" customHeight="1" outlineLevel="1" x14ac:dyDescent="0.2">
      <c r="A66" s="32" t="s">
        <v>35</v>
      </c>
      <c r="B66" s="5"/>
      <c r="C66" s="5" t="s">
        <v>34</v>
      </c>
      <c r="D66" s="5" t="s">
        <v>75</v>
      </c>
      <c r="E66" s="5" t="s">
        <v>36</v>
      </c>
      <c r="F66" s="5" t="s">
        <v>23</v>
      </c>
      <c r="G66" s="5"/>
      <c r="H66" s="5">
        <v>1</v>
      </c>
      <c r="I66" s="5"/>
      <c r="J66" s="9">
        <v>1</v>
      </c>
      <c r="K66" s="9"/>
      <c r="L66" s="9"/>
      <c r="M66" s="23"/>
      <c r="N66" s="23"/>
      <c r="O66" s="26"/>
      <c r="P66" s="27"/>
      <c r="Q66" s="23"/>
      <c r="R66" s="24"/>
      <c r="S66" s="23"/>
      <c r="T66" s="23"/>
      <c r="U66" s="25"/>
      <c r="V66" s="23">
        <f t="shared" si="4"/>
        <v>0</v>
      </c>
      <c r="W66" s="23">
        <f t="shared" si="5"/>
        <v>0</v>
      </c>
      <c r="X66" s="23">
        <f t="shared" si="6"/>
        <v>1</v>
      </c>
      <c r="Y66" s="40"/>
      <c r="Z66" s="41"/>
      <c r="AA66" s="23"/>
      <c r="AB66" s="28">
        <f t="shared" si="7"/>
        <v>0</v>
      </c>
      <c r="AC66" s="51"/>
      <c r="AD66" s="45"/>
      <c r="AE66" s="45"/>
    </row>
    <row r="67" spans="1:31" ht="21.95" customHeight="1" collapsed="1" x14ac:dyDescent="0.2">
      <c r="A67" s="76"/>
      <c r="B67" s="58"/>
      <c r="C67" s="77" t="s">
        <v>103</v>
      </c>
      <c r="D67" s="58"/>
      <c r="E67" s="58"/>
      <c r="F67" s="58"/>
      <c r="G67" s="58"/>
      <c r="H67" s="60">
        <f>SUMIF(C68:C159,TRIM(C67),H68:H159)</f>
        <v>10</v>
      </c>
      <c r="I67" s="58"/>
      <c r="J67" s="61"/>
      <c r="K67" s="61"/>
      <c r="L67" s="61"/>
      <c r="M67" s="62"/>
      <c r="N67" s="62"/>
      <c r="O67" s="63"/>
      <c r="P67" s="64"/>
      <c r="Q67" s="62"/>
      <c r="R67" s="65"/>
      <c r="S67" s="62"/>
      <c r="T67" s="62"/>
      <c r="U67" s="65"/>
      <c r="V67" s="62"/>
      <c r="W67" s="62"/>
      <c r="X67" s="62"/>
      <c r="Y67" s="73"/>
      <c r="Z67" s="74"/>
      <c r="AA67" s="62"/>
      <c r="AB67" s="75"/>
      <c r="AC67" s="71"/>
      <c r="AD67" s="72"/>
      <c r="AE67" s="72"/>
    </row>
    <row r="68" spans="1:31" ht="21.95" hidden="1" customHeight="1" outlineLevel="1" x14ac:dyDescent="0.2">
      <c r="A68" s="33">
        <v>1664</v>
      </c>
      <c r="B68" s="5"/>
      <c r="C68" s="5" t="s">
        <v>37</v>
      </c>
      <c r="D68" s="5" t="s">
        <v>75</v>
      </c>
      <c r="E68" s="5" t="s">
        <v>36</v>
      </c>
      <c r="F68" s="5" t="s">
        <v>23</v>
      </c>
      <c r="G68" s="5"/>
      <c r="H68" s="5">
        <v>6</v>
      </c>
      <c r="I68" s="5"/>
      <c r="J68" s="9">
        <v>6</v>
      </c>
      <c r="K68" s="9"/>
      <c r="L68" s="9"/>
      <c r="M68" s="23">
        <v>0</v>
      </c>
      <c r="N68" s="23">
        <v>3</v>
      </c>
      <c r="O68" s="26"/>
      <c r="P68" s="27">
        <v>9</v>
      </c>
      <c r="Q68" s="23">
        <v>0</v>
      </c>
      <c r="R68" s="24"/>
      <c r="S68" s="23"/>
      <c r="T68" s="23"/>
      <c r="U68" s="25"/>
      <c r="V68" s="23">
        <f t="shared" si="4"/>
        <v>9</v>
      </c>
      <c r="W68" s="23">
        <f t="shared" si="5"/>
        <v>3</v>
      </c>
      <c r="X68" s="23">
        <f t="shared" si="6"/>
        <v>-3</v>
      </c>
      <c r="Y68" s="40"/>
      <c r="Z68" s="41"/>
      <c r="AA68" s="23"/>
      <c r="AB68" s="28">
        <f t="shared" si="7"/>
        <v>-3</v>
      </c>
      <c r="AC68" s="51"/>
      <c r="AD68" s="45"/>
      <c r="AE68" s="45"/>
    </row>
    <row r="69" spans="1:31" ht="21.95" hidden="1" customHeight="1" outlineLevel="1" x14ac:dyDescent="0.2">
      <c r="A69" s="32" t="s">
        <v>38</v>
      </c>
      <c r="B69" s="5"/>
      <c r="C69" s="5" t="s">
        <v>37</v>
      </c>
      <c r="D69" s="5" t="s">
        <v>75</v>
      </c>
      <c r="E69" s="5" t="s">
        <v>36</v>
      </c>
      <c r="F69" s="5" t="s">
        <v>23</v>
      </c>
      <c r="G69" s="5"/>
      <c r="H69" s="5">
        <v>4</v>
      </c>
      <c r="I69" s="5"/>
      <c r="J69" s="9">
        <v>4</v>
      </c>
      <c r="K69" s="9"/>
      <c r="L69" s="9"/>
      <c r="M69" s="23"/>
      <c r="N69" s="23"/>
      <c r="O69" s="26"/>
      <c r="P69" s="27"/>
      <c r="Q69" s="23"/>
      <c r="R69" s="24"/>
      <c r="S69" s="23"/>
      <c r="T69" s="23"/>
      <c r="U69" s="25"/>
      <c r="V69" s="23">
        <f t="shared" si="4"/>
        <v>0</v>
      </c>
      <c r="W69" s="23">
        <f t="shared" si="5"/>
        <v>0</v>
      </c>
      <c r="X69" s="23">
        <f t="shared" si="6"/>
        <v>4</v>
      </c>
      <c r="Y69" s="40"/>
      <c r="Z69" s="41"/>
      <c r="AA69" s="23"/>
      <c r="AB69" s="28">
        <f t="shared" si="7"/>
        <v>0</v>
      </c>
      <c r="AC69" s="51"/>
      <c r="AD69" s="45"/>
      <c r="AE69" s="45"/>
    </row>
    <row r="70" spans="1:31" ht="21.95" customHeight="1" collapsed="1" x14ac:dyDescent="0.2">
      <c r="A70" s="57"/>
      <c r="B70" s="58"/>
      <c r="C70" s="77" t="s">
        <v>104</v>
      </c>
      <c r="D70" s="58"/>
      <c r="E70" s="58"/>
      <c r="F70" s="58"/>
      <c r="G70" s="58"/>
      <c r="H70" s="60">
        <f>SUMIF(C71:C162,TRIM(C70),H71:H162)</f>
        <v>1</v>
      </c>
      <c r="I70" s="58"/>
      <c r="J70" s="61"/>
      <c r="K70" s="61"/>
      <c r="L70" s="61"/>
      <c r="M70" s="62"/>
      <c r="N70" s="62"/>
      <c r="O70" s="63"/>
      <c r="P70" s="64"/>
      <c r="Q70" s="62"/>
      <c r="R70" s="65"/>
      <c r="S70" s="62"/>
      <c r="T70" s="62"/>
      <c r="U70" s="65"/>
      <c r="V70" s="62"/>
      <c r="W70" s="62"/>
      <c r="X70" s="62"/>
      <c r="Y70" s="73"/>
      <c r="Z70" s="74"/>
      <c r="AA70" s="62"/>
      <c r="AB70" s="75"/>
      <c r="AC70" s="71"/>
      <c r="AD70" s="72"/>
      <c r="AE70" s="72"/>
    </row>
    <row r="71" spans="1:31" ht="21.95" hidden="1" customHeight="1" outlineLevel="1" x14ac:dyDescent="0.2">
      <c r="A71" s="32" t="s">
        <v>40</v>
      </c>
      <c r="B71" s="5"/>
      <c r="C71" s="5" t="s">
        <v>39</v>
      </c>
      <c r="D71" s="5" t="s">
        <v>75</v>
      </c>
      <c r="E71" s="5" t="s">
        <v>16</v>
      </c>
      <c r="F71" s="5" t="s">
        <v>11</v>
      </c>
      <c r="G71" s="5"/>
      <c r="H71" s="5">
        <v>1</v>
      </c>
      <c r="I71" s="5"/>
      <c r="J71" s="9">
        <v>1</v>
      </c>
      <c r="K71" s="9">
        <v>9</v>
      </c>
      <c r="L71" s="9"/>
      <c r="M71" s="23"/>
      <c r="N71" s="23"/>
      <c r="O71" s="26"/>
      <c r="P71" s="27"/>
      <c r="Q71" s="23"/>
      <c r="R71" s="24"/>
      <c r="S71" s="23"/>
      <c r="T71" s="23"/>
      <c r="U71" s="25"/>
      <c r="V71" s="23">
        <f t="shared" si="4"/>
        <v>0</v>
      </c>
      <c r="W71" s="23">
        <f t="shared" si="5"/>
        <v>0</v>
      </c>
      <c r="X71" s="23">
        <f t="shared" si="6"/>
        <v>1</v>
      </c>
      <c r="Y71" s="40"/>
      <c r="Z71" s="41"/>
      <c r="AA71" s="23"/>
      <c r="AB71" s="28">
        <f t="shared" si="7"/>
        <v>9</v>
      </c>
      <c r="AC71" s="51"/>
      <c r="AD71" s="45"/>
      <c r="AE71" s="45"/>
    </row>
    <row r="72" spans="1:31" ht="11.1" customHeight="1" collapsed="1" x14ac:dyDescent="0.2">
      <c r="A72" s="57"/>
      <c r="B72" s="58"/>
      <c r="C72" s="77" t="s">
        <v>105</v>
      </c>
      <c r="D72" s="58"/>
      <c r="E72" s="58"/>
      <c r="F72" s="58"/>
      <c r="G72" s="58"/>
      <c r="H72" s="60">
        <f>SUMIF(C73:C164,TRIM(C72),H73:H164)</f>
        <v>33</v>
      </c>
      <c r="I72" s="58"/>
      <c r="J72" s="61"/>
      <c r="K72" s="61"/>
      <c r="L72" s="61"/>
      <c r="M72" s="62"/>
      <c r="N72" s="62"/>
      <c r="O72" s="63"/>
      <c r="P72" s="64"/>
      <c r="Q72" s="62"/>
      <c r="R72" s="65"/>
      <c r="S72" s="62"/>
      <c r="T72" s="62"/>
      <c r="U72" s="65"/>
      <c r="V72" s="62"/>
      <c r="W72" s="62"/>
      <c r="X72" s="62"/>
      <c r="Y72" s="73"/>
      <c r="Z72" s="74"/>
      <c r="AA72" s="75"/>
      <c r="AB72" s="75"/>
      <c r="AC72" s="71"/>
      <c r="AD72" s="72"/>
      <c r="AE72" s="72"/>
    </row>
    <row r="73" spans="1:31" ht="11.1" hidden="1" customHeight="1" outlineLevel="1" x14ac:dyDescent="0.2">
      <c r="A73" s="32" t="s">
        <v>48</v>
      </c>
      <c r="B73" s="5"/>
      <c r="C73" s="5" t="s">
        <v>43</v>
      </c>
      <c r="D73" s="5" t="s">
        <v>75</v>
      </c>
      <c r="E73" s="5" t="s">
        <v>41</v>
      </c>
      <c r="F73" s="5" t="s">
        <v>14</v>
      </c>
      <c r="G73" s="5"/>
      <c r="H73" s="5">
        <v>16</v>
      </c>
      <c r="I73" s="5"/>
      <c r="J73" s="9">
        <v>16</v>
      </c>
      <c r="K73" s="9"/>
      <c r="L73" s="9"/>
      <c r="M73" s="23">
        <v>3</v>
      </c>
      <c r="N73" s="23">
        <v>15</v>
      </c>
      <c r="O73" s="26"/>
      <c r="P73" s="27"/>
      <c r="Q73" s="23"/>
      <c r="R73" s="24"/>
      <c r="S73" s="23">
        <v>3</v>
      </c>
      <c r="T73" s="23">
        <v>0</v>
      </c>
      <c r="U73" s="25"/>
      <c r="V73" s="23">
        <f t="shared" si="4"/>
        <v>6</v>
      </c>
      <c r="W73" s="23">
        <f t="shared" si="5"/>
        <v>15</v>
      </c>
      <c r="X73" s="23">
        <f t="shared" si="6"/>
        <v>10</v>
      </c>
      <c r="Y73" s="40"/>
      <c r="Z73" s="41"/>
      <c r="AA73" s="28">
        <f>-AB73*0.9</f>
        <v>13.5</v>
      </c>
      <c r="AB73" s="28">
        <f t="shared" si="7"/>
        <v>-15</v>
      </c>
      <c r="AC73" s="51"/>
      <c r="AD73" s="45"/>
      <c r="AE73" s="45"/>
    </row>
    <row r="74" spans="1:31" ht="11.1" hidden="1" customHeight="1" outlineLevel="1" x14ac:dyDescent="0.2">
      <c r="A74" s="32" t="s">
        <v>44</v>
      </c>
      <c r="B74" s="5"/>
      <c r="C74" s="5" t="s">
        <v>43</v>
      </c>
      <c r="D74" s="5" t="s">
        <v>75</v>
      </c>
      <c r="E74" s="5" t="s">
        <v>42</v>
      </c>
      <c r="F74" s="5" t="s">
        <v>14</v>
      </c>
      <c r="G74" s="5"/>
      <c r="H74" s="5">
        <v>1</v>
      </c>
      <c r="I74" s="5">
        <v>1</v>
      </c>
      <c r="J74" s="9">
        <v>1</v>
      </c>
      <c r="K74" s="9"/>
      <c r="L74" s="9"/>
      <c r="M74" s="23"/>
      <c r="N74" s="23"/>
      <c r="O74" s="26"/>
      <c r="P74" s="27"/>
      <c r="Q74" s="23"/>
      <c r="R74" s="24"/>
      <c r="S74" s="23"/>
      <c r="T74" s="23"/>
      <c r="U74" s="25"/>
      <c r="V74" s="23">
        <f t="shared" si="4"/>
        <v>0</v>
      </c>
      <c r="W74" s="23">
        <f t="shared" si="5"/>
        <v>0</v>
      </c>
      <c r="X74" s="23">
        <f t="shared" si="6"/>
        <v>1</v>
      </c>
      <c r="Y74" s="40"/>
      <c r="Z74" s="41"/>
      <c r="AA74" s="23"/>
      <c r="AB74" s="28">
        <f t="shared" si="7"/>
        <v>0</v>
      </c>
      <c r="AC74" s="51"/>
      <c r="AD74" s="45"/>
      <c r="AE74" s="45"/>
    </row>
    <row r="75" spans="1:31" ht="11.1" hidden="1" customHeight="1" outlineLevel="1" x14ac:dyDescent="0.2">
      <c r="A75" s="32" t="s">
        <v>45</v>
      </c>
      <c r="B75" s="5"/>
      <c r="C75" s="5" t="s">
        <v>43</v>
      </c>
      <c r="D75" s="5" t="s">
        <v>75</v>
      </c>
      <c r="E75" s="5" t="s">
        <v>42</v>
      </c>
      <c r="F75" s="5" t="s">
        <v>14</v>
      </c>
      <c r="G75" s="5"/>
      <c r="H75" s="5">
        <v>2</v>
      </c>
      <c r="I75" s="5"/>
      <c r="J75" s="9">
        <v>2</v>
      </c>
      <c r="K75" s="9"/>
      <c r="L75" s="9"/>
      <c r="M75" s="23"/>
      <c r="N75" s="23"/>
      <c r="O75" s="26"/>
      <c r="P75" s="27"/>
      <c r="Q75" s="23"/>
      <c r="R75" s="24"/>
      <c r="S75" s="23"/>
      <c r="T75" s="23"/>
      <c r="U75" s="25"/>
      <c r="V75" s="23">
        <f t="shared" si="4"/>
        <v>0</v>
      </c>
      <c r="W75" s="23">
        <f t="shared" si="5"/>
        <v>0</v>
      </c>
      <c r="X75" s="23">
        <f t="shared" si="6"/>
        <v>2</v>
      </c>
      <c r="Y75" s="40"/>
      <c r="Z75" s="41"/>
      <c r="AA75" s="23"/>
      <c r="AB75" s="28">
        <f t="shared" si="7"/>
        <v>0</v>
      </c>
      <c r="AC75" s="51"/>
      <c r="AD75" s="45"/>
      <c r="AE75" s="45"/>
    </row>
    <row r="76" spans="1:31" ht="11.1" hidden="1" customHeight="1" outlineLevel="1" x14ac:dyDescent="0.2">
      <c r="A76" s="32" t="s">
        <v>46</v>
      </c>
      <c r="B76" s="5"/>
      <c r="C76" s="5" t="s">
        <v>43</v>
      </c>
      <c r="D76" s="5" t="s">
        <v>75</v>
      </c>
      <c r="E76" s="5" t="s">
        <v>42</v>
      </c>
      <c r="F76" s="5" t="s">
        <v>14</v>
      </c>
      <c r="G76" s="5"/>
      <c r="H76" s="5">
        <v>6</v>
      </c>
      <c r="I76" s="5">
        <v>1</v>
      </c>
      <c r="J76" s="9">
        <v>6</v>
      </c>
      <c r="K76" s="9"/>
      <c r="L76" s="9"/>
      <c r="M76" s="23"/>
      <c r="N76" s="23"/>
      <c r="O76" s="26"/>
      <c r="P76" s="27"/>
      <c r="Q76" s="23"/>
      <c r="R76" s="24"/>
      <c r="S76" s="23"/>
      <c r="T76" s="23"/>
      <c r="U76" s="25"/>
      <c r="V76" s="23">
        <f t="shared" si="4"/>
        <v>0</v>
      </c>
      <c r="W76" s="23">
        <f t="shared" si="5"/>
        <v>0</v>
      </c>
      <c r="X76" s="23">
        <f t="shared" si="6"/>
        <v>6</v>
      </c>
      <c r="Y76" s="40"/>
      <c r="Z76" s="41"/>
      <c r="AA76" s="23"/>
      <c r="AB76" s="28">
        <f t="shared" si="7"/>
        <v>0</v>
      </c>
      <c r="AC76" s="51"/>
      <c r="AD76" s="45"/>
      <c r="AE76" s="45"/>
    </row>
    <row r="77" spans="1:31" ht="11.1" hidden="1" customHeight="1" outlineLevel="1" x14ac:dyDescent="0.2">
      <c r="A77" s="32" t="s">
        <v>47</v>
      </c>
      <c r="B77" s="5"/>
      <c r="C77" s="5" t="s">
        <v>43</v>
      </c>
      <c r="D77" s="5" t="s">
        <v>75</v>
      </c>
      <c r="E77" s="5" t="s">
        <v>42</v>
      </c>
      <c r="F77" s="5" t="s">
        <v>14</v>
      </c>
      <c r="G77" s="5"/>
      <c r="H77" s="5">
        <v>2</v>
      </c>
      <c r="I77" s="5"/>
      <c r="J77" s="9">
        <v>2</v>
      </c>
      <c r="K77" s="9"/>
      <c r="L77" s="9"/>
      <c r="M77" s="23"/>
      <c r="N77" s="23"/>
      <c r="O77" s="26"/>
      <c r="P77" s="27"/>
      <c r="Q77" s="23"/>
      <c r="R77" s="24"/>
      <c r="S77" s="23"/>
      <c r="T77" s="23"/>
      <c r="U77" s="25"/>
      <c r="V77" s="23">
        <f t="shared" si="4"/>
        <v>0</v>
      </c>
      <c r="W77" s="23">
        <f t="shared" si="5"/>
        <v>0</v>
      </c>
      <c r="X77" s="23">
        <f t="shared" si="6"/>
        <v>2</v>
      </c>
      <c r="Y77" s="40"/>
      <c r="Z77" s="41"/>
      <c r="AA77" s="23"/>
      <c r="AB77" s="28">
        <f t="shared" si="7"/>
        <v>0</v>
      </c>
      <c r="AC77" s="51"/>
      <c r="AD77" s="45"/>
      <c r="AE77" s="45"/>
    </row>
    <row r="78" spans="1:31" ht="11.1" hidden="1" customHeight="1" outlineLevel="1" x14ac:dyDescent="0.2">
      <c r="A78" s="32" t="s">
        <v>49</v>
      </c>
      <c r="B78" s="5"/>
      <c r="C78" s="5" t="s">
        <v>43</v>
      </c>
      <c r="D78" s="5" t="s">
        <v>75</v>
      </c>
      <c r="E78" s="5" t="s">
        <v>42</v>
      </c>
      <c r="F78" s="5" t="s">
        <v>14</v>
      </c>
      <c r="G78" s="5"/>
      <c r="H78" s="5">
        <v>2</v>
      </c>
      <c r="I78" s="5"/>
      <c r="J78" s="9">
        <v>2</v>
      </c>
      <c r="K78" s="9"/>
      <c r="L78" s="9"/>
      <c r="M78" s="23"/>
      <c r="N78" s="23"/>
      <c r="O78" s="26"/>
      <c r="P78" s="27"/>
      <c r="Q78" s="23"/>
      <c r="R78" s="24"/>
      <c r="S78" s="23"/>
      <c r="T78" s="23"/>
      <c r="U78" s="25"/>
      <c r="V78" s="23">
        <f t="shared" si="4"/>
        <v>0</v>
      </c>
      <c r="W78" s="23">
        <f t="shared" si="5"/>
        <v>0</v>
      </c>
      <c r="X78" s="23">
        <f t="shared" si="6"/>
        <v>2</v>
      </c>
      <c r="Y78" s="40"/>
      <c r="Z78" s="41"/>
      <c r="AA78" s="23"/>
      <c r="AB78" s="28">
        <f t="shared" si="7"/>
        <v>0</v>
      </c>
      <c r="AC78" s="51"/>
      <c r="AD78" s="45"/>
      <c r="AE78" s="45"/>
    </row>
    <row r="79" spans="1:31" ht="11.1" hidden="1" customHeight="1" outlineLevel="1" x14ac:dyDescent="0.2">
      <c r="A79" s="32" t="s">
        <v>50</v>
      </c>
      <c r="B79" s="5"/>
      <c r="C79" s="5" t="s">
        <v>43</v>
      </c>
      <c r="D79" s="5" t="s">
        <v>75</v>
      </c>
      <c r="E79" s="5" t="s">
        <v>42</v>
      </c>
      <c r="F79" s="5" t="s">
        <v>14</v>
      </c>
      <c r="G79" s="5"/>
      <c r="H79" s="5">
        <v>1</v>
      </c>
      <c r="I79" s="5"/>
      <c r="J79" s="9">
        <v>1</v>
      </c>
      <c r="K79" s="9"/>
      <c r="L79" s="9"/>
      <c r="M79" s="23"/>
      <c r="N79" s="23"/>
      <c r="O79" s="26"/>
      <c r="P79" s="27"/>
      <c r="Q79" s="23"/>
      <c r="R79" s="24"/>
      <c r="S79" s="23"/>
      <c r="T79" s="23"/>
      <c r="U79" s="25"/>
      <c r="V79" s="23">
        <f t="shared" si="4"/>
        <v>0</v>
      </c>
      <c r="W79" s="23">
        <f t="shared" si="5"/>
        <v>0</v>
      </c>
      <c r="X79" s="23">
        <f t="shared" si="6"/>
        <v>1</v>
      </c>
      <c r="Y79" s="40"/>
      <c r="Z79" s="41"/>
      <c r="AA79" s="23"/>
      <c r="AB79" s="28">
        <f t="shared" si="7"/>
        <v>0</v>
      </c>
      <c r="AC79" s="51"/>
      <c r="AD79" s="45"/>
      <c r="AE79" s="45"/>
    </row>
    <row r="80" spans="1:31" ht="11.1" hidden="1" customHeight="1" outlineLevel="1" x14ac:dyDescent="0.2">
      <c r="A80" s="32" t="s">
        <v>51</v>
      </c>
      <c r="B80" s="5"/>
      <c r="C80" s="5" t="s">
        <v>43</v>
      </c>
      <c r="D80" s="5" t="s">
        <v>75</v>
      </c>
      <c r="E80" s="5" t="s">
        <v>42</v>
      </c>
      <c r="F80" s="5" t="s">
        <v>14</v>
      </c>
      <c r="G80" s="5"/>
      <c r="H80" s="5">
        <v>3</v>
      </c>
      <c r="I80" s="5"/>
      <c r="J80" s="9">
        <v>3</v>
      </c>
      <c r="K80" s="9"/>
      <c r="L80" s="9"/>
      <c r="M80" s="23"/>
      <c r="N80" s="23"/>
      <c r="O80" s="26"/>
      <c r="P80" s="27"/>
      <c r="Q80" s="23"/>
      <c r="R80" s="24"/>
      <c r="S80" s="23"/>
      <c r="T80" s="23"/>
      <c r="U80" s="25"/>
      <c r="V80" s="23">
        <f t="shared" si="4"/>
        <v>0</v>
      </c>
      <c r="W80" s="23">
        <f t="shared" si="5"/>
        <v>0</v>
      </c>
      <c r="X80" s="23">
        <f t="shared" si="6"/>
        <v>3</v>
      </c>
      <c r="Y80" s="40"/>
      <c r="Z80" s="41"/>
      <c r="AA80" s="23"/>
      <c r="AB80" s="28">
        <f t="shared" si="7"/>
        <v>0</v>
      </c>
      <c r="AC80" s="51"/>
      <c r="AD80" s="45"/>
      <c r="AE80" s="45"/>
    </row>
    <row r="81" spans="1:31" ht="11.1" customHeight="1" collapsed="1" x14ac:dyDescent="0.2">
      <c r="A81" s="57"/>
      <c r="B81" s="58"/>
      <c r="C81" s="77" t="s">
        <v>106</v>
      </c>
      <c r="D81" s="58"/>
      <c r="E81" s="58"/>
      <c r="F81" s="58"/>
      <c r="G81" s="58"/>
      <c r="H81" s="60">
        <f>SUMIF(C82:C173,TRIM(C81),H82:H173)</f>
        <v>2</v>
      </c>
      <c r="I81" s="58"/>
      <c r="J81" s="61"/>
      <c r="K81" s="61"/>
      <c r="L81" s="61"/>
      <c r="M81" s="62"/>
      <c r="N81" s="62"/>
      <c r="O81" s="63"/>
      <c r="P81" s="64"/>
      <c r="Q81" s="62"/>
      <c r="R81" s="65"/>
      <c r="S81" s="62"/>
      <c r="T81" s="62"/>
      <c r="U81" s="65"/>
      <c r="V81" s="62"/>
      <c r="W81" s="62"/>
      <c r="X81" s="62"/>
      <c r="Y81" s="73"/>
      <c r="Z81" s="74"/>
      <c r="AA81" s="62"/>
      <c r="AB81" s="75"/>
      <c r="AC81" s="71"/>
      <c r="AD81" s="72"/>
      <c r="AE81" s="72"/>
    </row>
    <row r="82" spans="1:31" ht="11.1" hidden="1" customHeight="1" outlineLevel="1" x14ac:dyDescent="0.2">
      <c r="A82" s="32" t="s">
        <v>53</v>
      </c>
      <c r="B82" s="5"/>
      <c r="C82" s="5" t="s">
        <v>52</v>
      </c>
      <c r="D82" s="5" t="s">
        <v>75</v>
      </c>
      <c r="E82" s="5" t="s">
        <v>25</v>
      </c>
      <c r="F82" s="5" t="s">
        <v>11</v>
      </c>
      <c r="G82" s="5"/>
      <c r="H82" s="5">
        <v>2</v>
      </c>
      <c r="I82" s="5"/>
      <c r="J82" s="9">
        <v>2</v>
      </c>
      <c r="K82" s="9"/>
      <c r="L82" s="9"/>
      <c r="M82" s="23"/>
      <c r="N82" s="23"/>
      <c r="O82" s="26"/>
      <c r="P82" s="27"/>
      <c r="Q82" s="23"/>
      <c r="R82" s="24"/>
      <c r="S82" s="23"/>
      <c r="T82" s="23"/>
      <c r="U82" s="25"/>
      <c r="V82" s="23">
        <f t="shared" si="4"/>
        <v>0</v>
      </c>
      <c r="W82" s="23">
        <f t="shared" si="5"/>
        <v>0</v>
      </c>
      <c r="X82" s="23">
        <f t="shared" si="6"/>
        <v>2</v>
      </c>
      <c r="Y82" s="40"/>
      <c r="Z82" s="41"/>
      <c r="AA82" s="23"/>
      <c r="AB82" s="28">
        <f t="shared" si="7"/>
        <v>0</v>
      </c>
      <c r="AC82" s="51"/>
      <c r="AD82" s="45"/>
      <c r="AE82" s="45"/>
    </row>
    <row r="83" spans="1:31" ht="11.1" customHeight="1" collapsed="1" x14ac:dyDescent="0.2">
      <c r="A83" s="57"/>
      <c r="B83" s="58"/>
      <c r="C83" s="77" t="s">
        <v>107</v>
      </c>
      <c r="D83" s="58"/>
      <c r="E83" s="58"/>
      <c r="F83" s="58"/>
      <c r="G83" s="58"/>
      <c r="H83" s="60">
        <f>SUMIF(C84:C175,TRIM(C83),H84:H175)</f>
        <v>4</v>
      </c>
      <c r="I83" s="58"/>
      <c r="J83" s="61"/>
      <c r="K83" s="61"/>
      <c r="L83" s="61"/>
      <c r="M83" s="62"/>
      <c r="N83" s="62"/>
      <c r="O83" s="63"/>
      <c r="P83" s="64"/>
      <c r="Q83" s="62"/>
      <c r="R83" s="65"/>
      <c r="S83" s="62"/>
      <c r="T83" s="62"/>
      <c r="U83" s="65"/>
      <c r="V83" s="62"/>
      <c r="W83" s="62"/>
      <c r="X83" s="62"/>
      <c r="Y83" s="73"/>
      <c r="Z83" s="74"/>
      <c r="AA83" s="62"/>
      <c r="AB83" s="75"/>
      <c r="AC83" s="71"/>
      <c r="AD83" s="72"/>
      <c r="AE83" s="72"/>
    </row>
    <row r="84" spans="1:31" ht="11.1" hidden="1" customHeight="1" outlineLevel="1" x14ac:dyDescent="0.2">
      <c r="A84" s="32" t="s">
        <v>55</v>
      </c>
      <c r="B84" s="5"/>
      <c r="C84" s="5" t="s">
        <v>54</v>
      </c>
      <c r="D84" s="5" t="s">
        <v>75</v>
      </c>
      <c r="E84" s="5" t="s">
        <v>19</v>
      </c>
      <c r="F84" s="5" t="s">
        <v>14</v>
      </c>
      <c r="G84" s="5"/>
      <c r="H84" s="5">
        <v>4</v>
      </c>
      <c r="I84" s="5"/>
      <c r="J84" s="9">
        <v>4</v>
      </c>
      <c r="K84" s="9"/>
      <c r="L84" s="9"/>
      <c r="M84" s="23">
        <v>3</v>
      </c>
      <c r="N84" s="23">
        <v>2</v>
      </c>
      <c r="O84" s="26"/>
      <c r="P84" s="27"/>
      <c r="Q84" s="23"/>
      <c r="R84" s="24"/>
      <c r="S84" s="23"/>
      <c r="T84" s="23"/>
      <c r="U84" s="25"/>
      <c r="V84" s="23">
        <f t="shared" si="4"/>
        <v>3</v>
      </c>
      <c r="W84" s="23">
        <f t="shared" si="5"/>
        <v>2</v>
      </c>
      <c r="X84" s="23">
        <f t="shared" si="6"/>
        <v>1</v>
      </c>
      <c r="Y84" s="40"/>
      <c r="Z84" s="41"/>
      <c r="AA84" s="23"/>
      <c r="AB84" s="28">
        <f t="shared" si="7"/>
        <v>-2</v>
      </c>
      <c r="AC84" s="51"/>
      <c r="AD84" s="45"/>
      <c r="AE84" s="45"/>
    </row>
    <row r="85" spans="1:31" ht="11.1" customHeight="1" collapsed="1" x14ac:dyDescent="0.2">
      <c r="A85" s="57"/>
      <c r="B85" s="58"/>
      <c r="C85" s="77" t="s">
        <v>108</v>
      </c>
      <c r="D85" s="58"/>
      <c r="E85" s="58"/>
      <c r="F85" s="58"/>
      <c r="G85" s="58"/>
      <c r="H85" s="60">
        <f>SUMIF(C86:C177,TRIM(C85),H86:H177)</f>
        <v>4</v>
      </c>
      <c r="I85" s="58"/>
      <c r="J85" s="61"/>
      <c r="K85" s="61"/>
      <c r="L85" s="61"/>
      <c r="M85" s="62"/>
      <c r="N85" s="62"/>
      <c r="O85" s="63"/>
      <c r="P85" s="64"/>
      <c r="Q85" s="62"/>
      <c r="R85" s="65"/>
      <c r="S85" s="62"/>
      <c r="T85" s="62"/>
      <c r="U85" s="65"/>
      <c r="V85" s="62"/>
      <c r="W85" s="62"/>
      <c r="X85" s="62"/>
      <c r="Y85" s="73"/>
      <c r="Z85" s="74"/>
      <c r="AA85" s="62"/>
      <c r="AB85" s="75"/>
      <c r="AC85" s="71"/>
      <c r="AD85" s="72"/>
      <c r="AE85" s="72"/>
    </row>
    <row r="86" spans="1:31" ht="11.1" hidden="1" customHeight="1" outlineLevel="1" x14ac:dyDescent="0.2">
      <c r="A86" s="32" t="s">
        <v>57</v>
      </c>
      <c r="B86" s="5"/>
      <c r="C86" s="5" t="s">
        <v>56</v>
      </c>
      <c r="D86" s="5" t="s">
        <v>75</v>
      </c>
      <c r="E86" s="5" t="s">
        <v>19</v>
      </c>
      <c r="F86" s="5" t="s">
        <v>14</v>
      </c>
      <c r="G86" s="5"/>
      <c r="H86" s="5">
        <v>4</v>
      </c>
      <c r="I86" s="5"/>
      <c r="J86" s="9">
        <v>4</v>
      </c>
      <c r="K86" s="9"/>
      <c r="L86" s="9"/>
      <c r="M86" s="23"/>
      <c r="N86" s="23"/>
      <c r="O86" s="26"/>
      <c r="P86" s="27"/>
      <c r="Q86" s="23"/>
      <c r="R86" s="24"/>
      <c r="S86" s="23"/>
      <c r="T86" s="23"/>
      <c r="U86" s="25"/>
      <c r="V86" s="23">
        <f t="shared" si="4"/>
        <v>0</v>
      </c>
      <c r="W86" s="23">
        <f t="shared" si="5"/>
        <v>0</v>
      </c>
      <c r="X86" s="23">
        <f t="shared" si="6"/>
        <v>4</v>
      </c>
      <c r="Y86" s="40"/>
      <c r="Z86" s="41"/>
      <c r="AA86" s="23"/>
      <c r="AB86" s="28">
        <f t="shared" si="7"/>
        <v>0</v>
      </c>
      <c r="AC86" s="51"/>
      <c r="AD86" s="45"/>
      <c r="AE86" s="45"/>
    </row>
  </sheetData>
  <autoFilter ref="A6:AE86">
    <filterColumn colId="2">
      <colorFilter dxfId="1"/>
    </filterColumn>
    <sortState ref="A12:AL8993">
      <sortCondition ref="C11:C8993"/>
    </sortState>
  </autoFilter>
  <mergeCells count="5">
    <mergeCell ref="V5:W5"/>
    <mergeCell ref="X5:AB5"/>
    <mergeCell ref="M5:O5"/>
    <mergeCell ref="P5:R5"/>
    <mergeCell ref="S5:U5"/>
  </mergeCells>
  <conditionalFormatting sqref="Y1">
    <cfRule type="cellIs" dxfId="17" priority="8" operator="lessThan">
      <formula>0</formula>
    </cfRule>
  </conditionalFormatting>
  <conditionalFormatting sqref="Y6:Z6">
    <cfRule type="cellIs" dxfId="16" priority="7" operator="lessThan">
      <formula>0</formula>
    </cfRule>
  </conditionalFormatting>
  <conditionalFormatting sqref="Z6">
    <cfRule type="cellIs" dxfId="15" priority="6" operator="greaterThanOrEqual">
      <formula>150</formula>
    </cfRule>
  </conditionalFormatting>
  <conditionalFormatting sqref="Y4">
    <cfRule type="cellIs" dxfId="14" priority="5" operator="lessThan">
      <formula>0</formula>
    </cfRule>
  </conditionalFormatting>
  <conditionalFormatting sqref="AA4">
    <cfRule type="cellIs" dxfId="13" priority="4" operator="lessThan">
      <formula>0</formula>
    </cfRule>
  </conditionalFormatting>
  <conditionalFormatting sqref="AB1:AE4 AB5:AB86">
    <cfRule type="cellIs" dxfId="12" priority="3" operator="lessThan">
      <formula>0</formula>
    </cfRule>
  </conditionalFormatting>
  <conditionalFormatting sqref="AD5:AD6">
    <cfRule type="cellIs" dxfId="11" priority="2" operator="lessThan">
      <formula>0</formula>
    </cfRule>
  </conditionalFormatting>
  <conditionalFormatting sqref="AE5:AE6">
    <cfRule type="cellIs" dxfId="10" priority="1" operator="lessThan">
      <formula>0</formula>
    </cfRule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outlinePr summaryBelow="0" summaryRight="0"/>
    <pageSetUpPr autoPageBreaks="0"/>
  </sheetPr>
  <dimension ref="A1:AE80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12" sqref="A12"/>
      <selection pane="bottomRight" activeCell="E58" sqref="E58"/>
    </sheetView>
  </sheetViews>
  <sheetFormatPr defaultColWidth="10.1640625" defaultRowHeight="11.45" customHeight="1" outlineLevelRow="1" x14ac:dyDescent="0.2"/>
  <cols>
    <col min="1" max="1" width="12.1640625" style="34" customWidth="1"/>
    <col min="2" max="2" width="13.83203125" style="1" customWidth="1"/>
    <col min="3" max="3" width="20" style="1" customWidth="1"/>
    <col min="4" max="4" width="4.83203125" style="1" customWidth="1"/>
    <col min="5" max="5" width="12.33203125" style="1" customWidth="1"/>
    <col min="6" max="6" width="13.33203125" style="1" customWidth="1"/>
    <col min="7" max="7" width="8" style="1" customWidth="1"/>
    <col min="8" max="8" width="10" style="1" customWidth="1"/>
    <col min="9" max="9" width="6.33203125" style="1" customWidth="1"/>
    <col min="10" max="10" width="8.1640625" style="1" customWidth="1"/>
    <col min="11" max="11" width="8.33203125" style="1" customWidth="1"/>
    <col min="12" max="12" width="6.33203125" style="1" customWidth="1"/>
    <col min="13" max="26" width="6.33203125" customWidth="1"/>
    <col min="27" max="27" width="11.5" customWidth="1"/>
    <col min="28" max="28" width="10.1640625" customWidth="1"/>
    <col min="29" max="29" width="14.6640625" style="47" customWidth="1"/>
    <col min="30" max="30" width="10.1640625" customWidth="1"/>
    <col min="31" max="31" width="10.6640625" customWidth="1"/>
  </cols>
  <sheetData>
    <row r="1" spans="1:31" ht="51.75" customHeight="1" x14ac:dyDescent="0.2">
      <c r="A1" s="29"/>
      <c r="B1" s="53"/>
      <c r="Y1" s="35"/>
      <c r="AC1" s="46">
        <f>SUM(AC8:AC80)</f>
        <v>0</v>
      </c>
    </row>
    <row r="2" spans="1:31" ht="11.1" customHeight="1" x14ac:dyDescent="0.2">
      <c r="A2" s="30" t="s">
        <v>0</v>
      </c>
    </row>
    <row r="3" spans="1:31" ht="11.1" customHeight="1" x14ac:dyDescent="0.2">
      <c r="A3" s="30"/>
      <c r="H3" s="6"/>
      <c r="I3" s="6"/>
      <c r="J3" s="6"/>
      <c r="K3" s="6"/>
      <c r="L3" s="6" t="s">
        <v>78</v>
      </c>
    </row>
    <row r="4" spans="1:31" ht="18.75" customHeight="1" x14ac:dyDescent="0.2">
      <c r="A4" s="30"/>
      <c r="H4" s="54" t="s">
        <v>77</v>
      </c>
      <c r="I4" s="6" t="s">
        <v>80</v>
      </c>
      <c r="J4" s="6" t="s">
        <v>77</v>
      </c>
      <c r="K4" s="6" t="s">
        <v>78</v>
      </c>
      <c r="L4" s="7"/>
      <c r="M4" s="22" t="s">
        <v>77</v>
      </c>
      <c r="N4" s="10"/>
      <c r="O4" s="10"/>
      <c r="P4" s="22" t="s">
        <v>77</v>
      </c>
      <c r="Q4" s="10"/>
      <c r="R4" s="10"/>
      <c r="S4" s="22" t="s">
        <v>77</v>
      </c>
      <c r="T4" s="10"/>
      <c r="U4" s="10"/>
      <c r="V4" s="22" t="s">
        <v>77</v>
      </c>
      <c r="W4" s="10"/>
      <c r="X4" s="22" t="s">
        <v>77</v>
      </c>
      <c r="Y4" s="39" t="s">
        <v>90</v>
      </c>
      <c r="Z4" s="22"/>
      <c r="AA4" s="39" t="s">
        <v>90</v>
      </c>
      <c r="AB4" s="10"/>
      <c r="AC4" s="48"/>
      <c r="AD4" s="10"/>
      <c r="AE4" s="10"/>
    </row>
    <row r="5" spans="1:31" ht="21.95" customHeight="1" x14ac:dyDescent="0.2">
      <c r="A5" s="31"/>
      <c r="B5" s="2" t="s">
        <v>1</v>
      </c>
      <c r="C5" s="2"/>
      <c r="D5" s="3"/>
      <c r="E5" s="3"/>
      <c r="F5" s="3"/>
      <c r="G5" s="3"/>
      <c r="H5" s="55" t="s">
        <v>79</v>
      </c>
      <c r="I5" s="3" t="s">
        <v>79</v>
      </c>
      <c r="J5" s="4" t="s">
        <v>2</v>
      </c>
      <c r="K5" s="4" t="s">
        <v>3</v>
      </c>
      <c r="L5" s="8" t="s">
        <v>3</v>
      </c>
      <c r="M5" s="85">
        <v>1</v>
      </c>
      <c r="N5" s="86"/>
      <c r="O5" s="86"/>
      <c r="P5" s="87">
        <v>2</v>
      </c>
      <c r="Q5" s="88"/>
      <c r="R5" s="88"/>
      <c r="S5" s="89">
        <v>3</v>
      </c>
      <c r="T5" s="90"/>
      <c r="U5" s="90"/>
      <c r="V5" s="80" t="s">
        <v>81</v>
      </c>
      <c r="W5" s="81"/>
      <c r="X5" s="82" t="s">
        <v>82</v>
      </c>
      <c r="Y5" s="83"/>
      <c r="Z5" s="83"/>
      <c r="AA5" s="83"/>
      <c r="AB5" s="84"/>
      <c r="AC5" s="49"/>
      <c r="AD5" s="43" t="s">
        <v>93</v>
      </c>
      <c r="AE5" s="43" t="s">
        <v>93</v>
      </c>
    </row>
    <row r="6" spans="1:31" ht="68.25" customHeight="1" x14ac:dyDescent="0.2">
      <c r="A6" s="31" t="s">
        <v>4</v>
      </c>
      <c r="B6" s="2" t="s">
        <v>5</v>
      </c>
      <c r="C6" s="2" t="s">
        <v>1</v>
      </c>
      <c r="D6" s="2" t="s">
        <v>6</v>
      </c>
      <c r="E6" s="2" t="s">
        <v>7</v>
      </c>
      <c r="F6" s="2" t="s">
        <v>7</v>
      </c>
      <c r="G6" s="2" t="s">
        <v>8</v>
      </c>
      <c r="H6" s="56" t="s">
        <v>9</v>
      </c>
      <c r="I6" s="4" t="s">
        <v>9</v>
      </c>
      <c r="J6" s="4" t="s">
        <v>9</v>
      </c>
      <c r="K6" s="4" t="s">
        <v>9</v>
      </c>
      <c r="L6" s="8" t="s">
        <v>9</v>
      </c>
      <c r="M6" s="11" t="s">
        <v>83</v>
      </c>
      <c r="N6" s="11" t="s">
        <v>84</v>
      </c>
      <c r="O6" s="12" t="s">
        <v>85</v>
      </c>
      <c r="P6" s="13" t="s">
        <v>83</v>
      </c>
      <c r="Q6" s="14" t="s">
        <v>84</v>
      </c>
      <c r="R6" s="15" t="s">
        <v>85</v>
      </c>
      <c r="S6" s="16" t="s">
        <v>83</v>
      </c>
      <c r="T6" s="16" t="s">
        <v>84</v>
      </c>
      <c r="U6" s="17" t="s">
        <v>85</v>
      </c>
      <c r="V6" s="18" t="s">
        <v>83</v>
      </c>
      <c r="W6" s="19" t="s">
        <v>84</v>
      </c>
      <c r="X6" s="20" t="s">
        <v>86</v>
      </c>
      <c r="Y6" s="36" t="s">
        <v>87</v>
      </c>
      <c r="Z6" s="37" t="s">
        <v>88</v>
      </c>
      <c r="AA6" s="38" t="s">
        <v>89</v>
      </c>
      <c r="AB6" s="21" t="s">
        <v>84</v>
      </c>
      <c r="AC6" s="50" t="s">
        <v>94</v>
      </c>
      <c r="AD6" s="44" t="s">
        <v>95</v>
      </c>
      <c r="AE6" s="44" t="s">
        <v>96</v>
      </c>
    </row>
    <row r="7" spans="1:31" ht="15" customHeight="1" collapsed="1" x14ac:dyDescent="0.2">
      <c r="A7" s="57"/>
      <c r="B7" s="58"/>
      <c r="C7" s="59" t="s">
        <v>91</v>
      </c>
      <c r="D7" s="58"/>
      <c r="E7" s="58"/>
      <c r="F7" s="58"/>
      <c r="G7" s="58"/>
      <c r="H7" s="60">
        <f>SUM(H8:H8)</f>
        <v>0</v>
      </c>
      <c r="I7" s="58"/>
      <c r="J7" s="61"/>
      <c r="K7" s="61"/>
      <c r="L7" s="61"/>
      <c r="M7" s="62"/>
      <c r="N7" s="62"/>
      <c r="O7" s="63"/>
      <c r="P7" s="64"/>
      <c r="Q7" s="62"/>
      <c r="R7" s="65"/>
      <c r="S7" s="62"/>
      <c r="T7" s="62"/>
      <c r="U7" s="65"/>
      <c r="V7" s="62"/>
      <c r="W7" s="65"/>
      <c r="X7" s="66"/>
      <c r="Y7" s="67"/>
      <c r="Z7" s="68"/>
      <c r="AA7" s="69"/>
      <c r="AB7" s="70"/>
      <c r="AC7" s="71"/>
      <c r="AD7" s="72"/>
      <c r="AE7" s="72"/>
    </row>
    <row r="8" spans="1:31" ht="15" hidden="1" customHeight="1" outlineLevel="1" x14ac:dyDescent="0.2">
      <c r="A8" s="32" t="s">
        <v>21</v>
      </c>
      <c r="B8" s="5"/>
      <c r="C8" s="42" t="s">
        <v>91</v>
      </c>
      <c r="D8" s="5" t="s">
        <v>75</v>
      </c>
      <c r="E8" s="5" t="s">
        <v>10</v>
      </c>
      <c r="F8" s="5" t="s">
        <v>11</v>
      </c>
      <c r="G8" s="5"/>
      <c r="H8" s="5">
        <v>0</v>
      </c>
      <c r="I8" s="5"/>
      <c r="J8" s="9">
        <v>1</v>
      </c>
      <c r="K8" s="9"/>
      <c r="L8" s="9"/>
      <c r="M8" s="23"/>
      <c r="N8" s="23"/>
      <c r="O8" s="26"/>
      <c r="P8" s="27"/>
      <c r="Q8" s="23"/>
      <c r="R8" s="24"/>
      <c r="S8" s="23"/>
      <c r="T8" s="23"/>
      <c r="U8" s="25"/>
      <c r="V8" s="23">
        <f t="shared" ref="V8:W57" si="0">SUM(M8,P8,S8)</f>
        <v>0</v>
      </c>
      <c r="W8" s="23">
        <f t="shared" si="0"/>
        <v>0</v>
      </c>
      <c r="X8" s="23">
        <f t="shared" ref="X8:X57" si="1">H8-V8</f>
        <v>0</v>
      </c>
      <c r="Y8" s="40"/>
      <c r="Z8" s="41"/>
      <c r="AA8" s="23"/>
      <c r="AB8" s="28">
        <f t="shared" ref="AB8:AB57" si="2">(K8+L8)-W8</f>
        <v>0</v>
      </c>
      <c r="AC8" s="51"/>
      <c r="AD8" s="45"/>
      <c r="AE8" s="45"/>
    </row>
    <row r="9" spans="1:31" ht="11.25" customHeight="1" collapsed="1" x14ac:dyDescent="0.2">
      <c r="A9" s="57"/>
      <c r="B9" s="58"/>
      <c r="C9" s="59" t="s">
        <v>92</v>
      </c>
      <c r="D9" s="58"/>
      <c r="E9" s="58"/>
      <c r="F9" s="58"/>
      <c r="G9" s="58"/>
      <c r="H9" s="60">
        <f>SUM(H10:H10)</f>
        <v>0</v>
      </c>
      <c r="I9" s="58"/>
      <c r="J9" s="61"/>
      <c r="K9" s="61"/>
      <c r="L9" s="61"/>
      <c r="M9" s="62"/>
      <c r="N9" s="62"/>
      <c r="O9" s="63"/>
      <c r="P9" s="64"/>
      <c r="Q9" s="62"/>
      <c r="R9" s="65"/>
      <c r="S9" s="62"/>
      <c r="T9" s="62"/>
      <c r="U9" s="65"/>
      <c r="V9" s="62"/>
      <c r="W9" s="62"/>
      <c r="X9" s="62"/>
      <c r="Y9" s="73"/>
      <c r="Z9" s="74"/>
      <c r="AA9" s="62"/>
      <c r="AB9" s="75"/>
      <c r="AC9" s="71"/>
      <c r="AD9" s="72"/>
      <c r="AE9" s="72"/>
    </row>
    <row r="10" spans="1:31" ht="11.25" hidden="1" customHeight="1" outlineLevel="1" x14ac:dyDescent="0.2">
      <c r="A10" s="32" t="s">
        <v>20</v>
      </c>
      <c r="B10" s="5"/>
      <c r="C10" s="42" t="s">
        <v>92</v>
      </c>
      <c r="D10" s="5" t="s">
        <v>75</v>
      </c>
      <c r="E10" s="5" t="s">
        <v>10</v>
      </c>
      <c r="F10" s="5" t="s">
        <v>11</v>
      </c>
      <c r="G10" s="5"/>
      <c r="H10" s="5">
        <v>0</v>
      </c>
      <c r="I10" s="5"/>
      <c r="J10" s="9">
        <v>1</v>
      </c>
      <c r="K10" s="9"/>
      <c r="L10" s="9"/>
      <c r="M10" s="23"/>
      <c r="N10" s="23"/>
      <c r="O10" s="26"/>
      <c r="P10" s="27"/>
      <c r="Q10" s="23"/>
      <c r="R10" s="24"/>
      <c r="S10" s="23"/>
      <c r="T10" s="23"/>
      <c r="U10" s="25"/>
      <c r="V10" s="23">
        <f t="shared" si="0"/>
        <v>0</v>
      </c>
      <c r="W10" s="23">
        <f t="shared" si="0"/>
        <v>0</v>
      </c>
      <c r="X10" s="23">
        <f t="shared" si="1"/>
        <v>0</v>
      </c>
      <c r="Y10" s="40"/>
      <c r="Z10" s="41"/>
      <c r="AA10" s="23"/>
      <c r="AB10" s="28">
        <f t="shared" si="2"/>
        <v>0</v>
      </c>
      <c r="AC10" s="51"/>
      <c r="AD10" s="45"/>
      <c r="AE10" s="45"/>
    </row>
    <row r="11" spans="1:31" ht="11.1" customHeight="1" collapsed="1" x14ac:dyDescent="0.2">
      <c r="A11" s="76"/>
      <c r="B11" s="58"/>
      <c r="C11" s="77">
        <v>412</v>
      </c>
      <c r="D11" s="58"/>
      <c r="E11" s="58"/>
      <c r="F11" s="58"/>
      <c r="G11" s="58"/>
      <c r="H11" s="60">
        <f>SUM(H12:H17)</f>
        <v>0</v>
      </c>
      <c r="I11" s="58"/>
      <c r="J11" s="61"/>
      <c r="K11" s="61"/>
      <c r="L11" s="61"/>
      <c r="M11" s="62"/>
      <c r="N11" s="62"/>
      <c r="O11" s="63"/>
      <c r="P11" s="64"/>
      <c r="Q11" s="62"/>
      <c r="R11" s="65"/>
      <c r="S11" s="62"/>
      <c r="T11" s="62"/>
      <c r="U11" s="65"/>
      <c r="V11" s="62"/>
      <c r="W11" s="62"/>
      <c r="X11" s="62"/>
      <c r="Y11" s="73"/>
      <c r="Z11" s="74"/>
      <c r="AA11" s="62"/>
      <c r="AB11" s="75"/>
      <c r="AC11" s="71"/>
      <c r="AD11" s="72"/>
      <c r="AE11" s="72"/>
    </row>
    <row r="12" spans="1:31" ht="11.1" hidden="1" customHeight="1" outlineLevel="1" x14ac:dyDescent="0.2">
      <c r="A12" s="33">
        <v>5614</v>
      </c>
      <c r="B12" s="5"/>
      <c r="C12" s="5" t="s">
        <v>68</v>
      </c>
      <c r="D12" s="5" t="s">
        <v>75</v>
      </c>
      <c r="E12" s="5" t="s">
        <v>12</v>
      </c>
      <c r="F12" s="5" t="s">
        <v>13</v>
      </c>
      <c r="G12" s="5"/>
      <c r="H12" s="5">
        <v>0</v>
      </c>
      <c r="I12" s="5"/>
      <c r="J12" s="9"/>
      <c r="K12" s="9">
        <v>2</v>
      </c>
      <c r="L12" s="9"/>
      <c r="M12" s="23"/>
      <c r="N12" s="23"/>
      <c r="O12" s="26"/>
      <c r="P12" s="27"/>
      <c r="Q12" s="23"/>
      <c r="R12" s="24"/>
      <c r="S12" s="23"/>
      <c r="T12" s="23"/>
      <c r="U12" s="25"/>
      <c r="V12" s="23">
        <f t="shared" si="0"/>
        <v>0</v>
      </c>
      <c r="W12" s="23">
        <f t="shared" si="0"/>
        <v>0</v>
      </c>
      <c r="X12" s="23">
        <f t="shared" si="1"/>
        <v>0</v>
      </c>
      <c r="Y12" s="40"/>
      <c r="Z12" s="41"/>
      <c r="AA12" s="23"/>
      <c r="AB12" s="28">
        <f t="shared" si="2"/>
        <v>2</v>
      </c>
      <c r="AC12" s="51"/>
      <c r="AD12" s="45"/>
      <c r="AE12" s="45"/>
    </row>
    <row r="13" spans="1:31" ht="21.95" hidden="1" customHeight="1" outlineLevel="1" x14ac:dyDescent="0.2">
      <c r="A13" s="33">
        <v>5652</v>
      </c>
      <c r="B13" s="5"/>
      <c r="C13" s="5">
        <v>412</v>
      </c>
      <c r="D13" s="5" t="s">
        <v>75</v>
      </c>
      <c r="E13" s="5" t="s">
        <v>12</v>
      </c>
      <c r="F13" s="5" t="s">
        <v>13</v>
      </c>
      <c r="G13" s="5"/>
      <c r="H13" s="5">
        <v>0</v>
      </c>
      <c r="I13" s="5"/>
      <c r="J13" s="9"/>
      <c r="K13" s="9">
        <v>3</v>
      </c>
      <c r="L13" s="9"/>
      <c r="M13" s="23"/>
      <c r="N13" s="23"/>
      <c r="O13" s="26"/>
      <c r="P13" s="27"/>
      <c r="Q13" s="23"/>
      <c r="R13" s="24"/>
      <c r="S13" s="23"/>
      <c r="T13" s="23"/>
      <c r="U13" s="25"/>
      <c r="V13" s="23">
        <f t="shared" si="0"/>
        <v>0</v>
      </c>
      <c r="W13" s="23">
        <f t="shared" si="0"/>
        <v>0</v>
      </c>
      <c r="X13" s="23">
        <f t="shared" si="1"/>
        <v>0</v>
      </c>
      <c r="Y13" s="40"/>
      <c r="Z13" s="41"/>
      <c r="AA13" s="23"/>
      <c r="AB13" s="28">
        <f t="shared" si="2"/>
        <v>3</v>
      </c>
      <c r="AC13" s="51"/>
      <c r="AD13" s="45"/>
      <c r="AE13" s="45"/>
    </row>
    <row r="14" spans="1:31" ht="21.95" hidden="1" customHeight="1" outlineLevel="1" x14ac:dyDescent="0.2">
      <c r="A14" s="33">
        <v>5619</v>
      </c>
      <c r="B14" s="5"/>
      <c r="C14" s="5" t="s">
        <v>68</v>
      </c>
      <c r="D14" s="5" t="s">
        <v>75</v>
      </c>
      <c r="E14" s="5" t="s">
        <v>12</v>
      </c>
      <c r="F14" s="5" t="s">
        <v>13</v>
      </c>
      <c r="G14" s="5"/>
      <c r="H14" s="5">
        <v>0</v>
      </c>
      <c r="I14" s="5"/>
      <c r="J14" s="9"/>
      <c r="K14" s="9">
        <v>5</v>
      </c>
      <c r="L14" s="9"/>
      <c r="M14" s="23"/>
      <c r="N14" s="23"/>
      <c r="O14" s="26"/>
      <c r="P14" s="27"/>
      <c r="Q14" s="23"/>
      <c r="R14" s="24"/>
      <c r="S14" s="23"/>
      <c r="T14" s="23"/>
      <c r="U14" s="25"/>
      <c r="V14" s="23">
        <f t="shared" si="0"/>
        <v>0</v>
      </c>
      <c r="W14" s="23">
        <f t="shared" si="0"/>
        <v>0</v>
      </c>
      <c r="X14" s="23">
        <f t="shared" si="1"/>
        <v>0</v>
      </c>
      <c r="Y14" s="40"/>
      <c r="Z14" s="41"/>
      <c r="AA14" s="23"/>
      <c r="AB14" s="28">
        <f t="shared" si="2"/>
        <v>5</v>
      </c>
      <c r="AC14" s="51"/>
      <c r="AD14" s="45"/>
      <c r="AE14" s="45"/>
    </row>
    <row r="15" spans="1:31" ht="11.1" hidden="1" customHeight="1" outlineLevel="1" x14ac:dyDescent="0.2">
      <c r="A15" s="33">
        <v>5653</v>
      </c>
      <c r="B15" s="5"/>
      <c r="C15" s="5">
        <v>412</v>
      </c>
      <c r="D15" s="5" t="s">
        <v>75</v>
      </c>
      <c r="E15" s="5" t="s">
        <v>12</v>
      </c>
      <c r="F15" s="5" t="s">
        <v>13</v>
      </c>
      <c r="G15" s="5"/>
      <c r="H15" s="5">
        <v>0</v>
      </c>
      <c r="I15" s="5"/>
      <c r="J15" s="9"/>
      <c r="K15" s="9">
        <v>15</v>
      </c>
      <c r="L15" s="9"/>
      <c r="M15" s="23"/>
      <c r="N15" s="23"/>
      <c r="O15" s="26"/>
      <c r="P15" s="27"/>
      <c r="Q15" s="23"/>
      <c r="R15" s="24"/>
      <c r="S15" s="23"/>
      <c r="T15" s="23"/>
      <c r="U15" s="25"/>
      <c r="V15" s="23">
        <f t="shared" si="0"/>
        <v>0</v>
      </c>
      <c r="W15" s="23">
        <f t="shared" si="0"/>
        <v>0</v>
      </c>
      <c r="X15" s="23">
        <f t="shared" si="1"/>
        <v>0</v>
      </c>
      <c r="Y15" s="40"/>
      <c r="Z15" s="41"/>
      <c r="AA15" s="23"/>
      <c r="AB15" s="28">
        <f t="shared" si="2"/>
        <v>15</v>
      </c>
      <c r="AC15" s="51"/>
      <c r="AD15" s="45"/>
      <c r="AE15" s="45"/>
    </row>
    <row r="16" spans="1:31" ht="21.95" hidden="1" customHeight="1" outlineLevel="1" x14ac:dyDescent="0.2">
      <c r="A16" s="33">
        <v>5593</v>
      </c>
      <c r="B16" s="5"/>
      <c r="C16" s="5" t="s">
        <v>68</v>
      </c>
      <c r="D16" s="5" t="s">
        <v>75</v>
      </c>
      <c r="E16" s="52" t="s">
        <v>15</v>
      </c>
      <c r="F16" s="52" t="s">
        <v>11</v>
      </c>
      <c r="G16" s="5"/>
      <c r="H16" s="5">
        <v>0</v>
      </c>
      <c r="I16" s="5"/>
      <c r="J16" s="9"/>
      <c r="K16" s="9">
        <v>18</v>
      </c>
      <c r="L16" s="9"/>
      <c r="M16" s="23"/>
      <c r="N16" s="23"/>
      <c r="O16" s="26"/>
      <c r="P16" s="27"/>
      <c r="Q16" s="23"/>
      <c r="R16" s="24"/>
      <c r="S16" s="23"/>
      <c r="T16" s="23"/>
      <c r="U16" s="25"/>
      <c r="V16" s="23">
        <f t="shared" si="0"/>
        <v>0</v>
      </c>
      <c r="W16" s="23">
        <f t="shared" si="0"/>
        <v>0</v>
      </c>
      <c r="X16" s="23">
        <f t="shared" si="1"/>
        <v>0</v>
      </c>
      <c r="Y16" s="40"/>
      <c r="Z16" s="41"/>
      <c r="AA16" s="23"/>
      <c r="AB16" s="28">
        <f t="shared" si="2"/>
        <v>18</v>
      </c>
      <c r="AC16" s="51"/>
      <c r="AD16" s="45"/>
      <c r="AE16" s="45"/>
    </row>
    <row r="17" spans="1:31" ht="11.1" hidden="1" customHeight="1" outlineLevel="1" x14ac:dyDescent="0.2">
      <c r="A17" s="33">
        <v>5609</v>
      </c>
      <c r="B17" s="5"/>
      <c r="C17" s="5" t="s">
        <v>68</v>
      </c>
      <c r="D17" s="5" t="s">
        <v>75</v>
      </c>
      <c r="E17" s="5" t="s">
        <v>12</v>
      </c>
      <c r="F17" s="5" t="s">
        <v>13</v>
      </c>
      <c r="G17" s="5"/>
      <c r="H17" s="5">
        <v>0</v>
      </c>
      <c r="I17" s="5"/>
      <c r="J17" s="9"/>
      <c r="K17" s="9">
        <v>58</v>
      </c>
      <c r="L17" s="9"/>
      <c r="M17" s="23"/>
      <c r="N17" s="23"/>
      <c r="O17" s="26"/>
      <c r="P17" s="27"/>
      <c r="Q17" s="23"/>
      <c r="R17" s="24"/>
      <c r="S17" s="23"/>
      <c r="T17" s="23"/>
      <c r="U17" s="25"/>
      <c r="V17" s="23">
        <f t="shared" si="0"/>
        <v>0</v>
      </c>
      <c r="W17" s="23">
        <f t="shared" si="0"/>
        <v>0</v>
      </c>
      <c r="X17" s="23">
        <f t="shared" si="1"/>
        <v>0</v>
      </c>
      <c r="Y17" s="40"/>
      <c r="Z17" s="41"/>
      <c r="AA17" s="23"/>
      <c r="AB17" s="28">
        <f t="shared" si="2"/>
        <v>58</v>
      </c>
      <c r="AC17" s="51"/>
      <c r="AD17" s="45"/>
      <c r="AE17" s="45"/>
    </row>
    <row r="18" spans="1:31" ht="11.1" customHeight="1" collapsed="1" x14ac:dyDescent="0.2">
      <c r="A18" s="76"/>
      <c r="B18" s="58"/>
      <c r="C18" s="77">
        <v>2108</v>
      </c>
      <c r="D18" s="58"/>
      <c r="E18" s="78"/>
      <c r="F18" s="78"/>
      <c r="G18" s="58"/>
      <c r="H18" s="60">
        <f>SUM(H19:H21)</f>
        <v>7050</v>
      </c>
      <c r="I18" s="58"/>
      <c r="J18" s="61"/>
      <c r="K18" s="61"/>
      <c r="L18" s="61"/>
      <c r="M18" s="62"/>
      <c r="N18" s="62"/>
      <c r="O18" s="63"/>
      <c r="P18" s="64"/>
      <c r="Q18" s="62"/>
      <c r="R18" s="65"/>
      <c r="S18" s="62"/>
      <c r="T18" s="62"/>
      <c r="U18" s="65"/>
      <c r="V18" s="62"/>
      <c r="W18" s="62"/>
      <c r="X18" s="62"/>
      <c r="Y18" s="73"/>
      <c r="Z18" s="74"/>
      <c r="AA18" s="62"/>
      <c r="AB18" s="75"/>
      <c r="AC18" s="71"/>
      <c r="AD18" s="72"/>
      <c r="AE18" s="72"/>
    </row>
    <row r="19" spans="1:31" ht="11.1" hidden="1" customHeight="1" outlineLevel="1" x14ac:dyDescent="0.2">
      <c r="A19" s="33">
        <v>7415</v>
      </c>
      <c r="B19" s="5"/>
      <c r="C19" s="5" t="s">
        <v>63</v>
      </c>
      <c r="D19" s="5" t="s">
        <v>76</v>
      </c>
      <c r="E19" s="52" t="s">
        <v>18</v>
      </c>
      <c r="F19" s="52" t="s">
        <v>17</v>
      </c>
      <c r="G19" s="5"/>
      <c r="H19" s="5">
        <v>7000</v>
      </c>
      <c r="I19" s="5"/>
      <c r="J19" s="9">
        <v>9000</v>
      </c>
      <c r="K19" s="9"/>
      <c r="L19" s="9"/>
      <c r="M19" s="23"/>
      <c r="N19" s="23"/>
      <c r="O19" s="26"/>
      <c r="P19" s="27"/>
      <c r="Q19" s="23"/>
      <c r="R19" s="24"/>
      <c r="S19" s="23"/>
      <c r="T19" s="23"/>
      <c r="U19" s="25"/>
      <c r="V19" s="23">
        <f t="shared" si="0"/>
        <v>0</v>
      </c>
      <c r="W19" s="23">
        <f t="shared" si="0"/>
        <v>0</v>
      </c>
      <c r="X19" s="23">
        <f t="shared" si="1"/>
        <v>7000</v>
      </c>
      <c r="Y19" s="40"/>
      <c r="Z19" s="41"/>
      <c r="AA19" s="23"/>
      <c r="AB19" s="28">
        <f t="shared" si="2"/>
        <v>0</v>
      </c>
      <c r="AC19" s="51"/>
      <c r="AD19" s="45"/>
      <c r="AE19" s="45"/>
    </row>
    <row r="20" spans="1:31" ht="21.95" hidden="1" customHeight="1" outlineLevel="1" x14ac:dyDescent="0.2">
      <c r="A20" s="33">
        <v>3853</v>
      </c>
      <c r="B20" s="5"/>
      <c r="C20" s="5" t="s">
        <v>63</v>
      </c>
      <c r="D20" s="5" t="s">
        <v>76</v>
      </c>
      <c r="E20" s="52" t="s">
        <v>18</v>
      </c>
      <c r="F20" s="52" t="s">
        <v>17</v>
      </c>
      <c r="G20" s="5"/>
      <c r="H20" s="5">
        <v>50</v>
      </c>
      <c r="I20" s="5"/>
      <c r="J20" s="9">
        <v>50</v>
      </c>
      <c r="K20" s="9"/>
      <c r="L20" s="9"/>
      <c r="M20" s="23"/>
      <c r="N20" s="23"/>
      <c r="O20" s="26"/>
      <c r="P20" s="27"/>
      <c r="Q20" s="23"/>
      <c r="R20" s="24"/>
      <c r="S20" s="23"/>
      <c r="T20" s="23"/>
      <c r="U20" s="25"/>
      <c r="V20" s="23">
        <f t="shared" si="0"/>
        <v>0</v>
      </c>
      <c r="W20" s="23">
        <f t="shared" si="0"/>
        <v>0</v>
      </c>
      <c r="X20" s="23">
        <f t="shared" si="1"/>
        <v>50</v>
      </c>
      <c r="Y20" s="40"/>
      <c r="Z20" s="41"/>
      <c r="AA20" s="23"/>
      <c r="AB20" s="28">
        <f t="shared" si="2"/>
        <v>0</v>
      </c>
      <c r="AC20" s="51"/>
      <c r="AD20" s="45"/>
      <c r="AE20" s="45"/>
    </row>
    <row r="21" spans="1:31" ht="11.1" hidden="1" customHeight="1" outlineLevel="1" x14ac:dyDescent="0.2">
      <c r="A21" s="32" t="s">
        <v>62</v>
      </c>
      <c r="B21" s="5"/>
      <c r="C21" s="5">
        <v>2108</v>
      </c>
      <c r="D21" s="5" t="s">
        <v>75</v>
      </c>
      <c r="E21" s="52" t="s">
        <v>18</v>
      </c>
      <c r="F21" s="52" t="s">
        <v>17</v>
      </c>
      <c r="G21" s="5"/>
      <c r="H21" s="5">
        <v>0</v>
      </c>
      <c r="I21" s="5"/>
      <c r="J21" s="9"/>
      <c r="K21" s="9">
        <v>1</v>
      </c>
      <c r="L21" s="9"/>
      <c r="M21" s="23"/>
      <c r="N21" s="23"/>
      <c r="O21" s="26"/>
      <c r="P21" s="27"/>
      <c r="Q21" s="23"/>
      <c r="R21" s="24"/>
      <c r="S21" s="23"/>
      <c r="T21" s="23"/>
      <c r="U21" s="25"/>
      <c r="V21" s="23">
        <f t="shared" si="0"/>
        <v>0</v>
      </c>
      <c r="W21" s="23">
        <f t="shared" si="0"/>
        <v>0</v>
      </c>
      <c r="X21" s="23">
        <f t="shared" si="1"/>
        <v>0</v>
      </c>
      <c r="Y21" s="40"/>
      <c r="Z21" s="41"/>
      <c r="AA21" s="23"/>
      <c r="AB21" s="28">
        <f t="shared" si="2"/>
        <v>1</v>
      </c>
      <c r="AC21" s="51"/>
      <c r="AD21" s="45"/>
      <c r="AE21" s="45"/>
    </row>
    <row r="22" spans="1:31" ht="11.1" customHeight="1" collapsed="1" x14ac:dyDescent="0.2">
      <c r="A22" s="76"/>
      <c r="B22" s="58"/>
      <c r="C22" s="77">
        <v>2110</v>
      </c>
      <c r="D22" s="58"/>
      <c r="E22" s="78"/>
      <c r="F22" s="78"/>
      <c r="G22" s="58"/>
      <c r="H22" s="60">
        <f>SUM(H23:H24)</f>
        <v>0</v>
      </c>
      <c r="I22" s="58"/>
      <c r="J22" s="61"/>
      <c r="K22" s="61"/>
      <c r="L22" s="61"/>
      <c r="M22" s="62"/>
      <c r="N22" s="62"/>
      <c r="O22" s="63"/>
      <c r="P22" s="64"/>
      <c r="Q22" s="62"/>
      <c r="R22" s="65"/>
      <c r="S22" s="62"/>
      <c r="T22" s="62"/>
      <c r="U22" s="65"/>
      <c r="V22" s="62"/>
      <c r="W22" s="62"/>
      <c r="X22" s="62"/>
      <c r="Y22" s="73"/>
      <c r="Z22" s="74"/>
      <c r="AA22" s="62"/>
      <c r="AB22" s="75"/>
      <c r="AC22" s="71"/>
      <c r="AD22" s="72"/>
      <c r="AE22" s="72"/>
    </row>
    <row r="23" spans="1:31" ht="11.1" hidden="1" customHeight="1" outlineLevel="1" x14ac:dyDescent="0.2">
      <c r="A23" s="33">
        <v>6719</v>
      </c>
      <c r="B23" s="5"/>
      <c r="C23" s="5">
        <v>2110</v>
      </c>
      <c r="D23" s="5" t="s">
        <v>76</v>
      </c>
      <c r="E23" s="52" t="s">
        <v>18</v>
      </c>
      <c r="F23" s="52" t="s">
        <v>17</v>
      </c>
      <c r="G23" s="5"/>
      <c r="H23" s="5">
        <v>0</v>
      </c>
      <c r="I23" s="5"/>
      <c r="J23" s="9"/>
      <c r="K23" s="9">
        <v>1</v>
      </c>
      <c r="L23" s="9"/>
      <c r="M23" s="23"/>
      <c r="N23" s="23"/>
      <c r="O23" s="26"/>
      <c r="P23" s="27"/>
      <c r="Q23" s="23"/>
      <c r="R23" s="24"/>
      <c r="S23" s="23"/>
      <c r="T23" s="23"/>
      <c r="U23" s="25"/>
      <c r="V23" s="23">
        <f t="shared" si="0"/>
        <v>0</v>
      </c>
      <c r="W23" s="23">
        <f t="shared" si="0"/>
        <v>0</v>
      </c>
      <c r="X23" s="23">
        <f t="shared" si="1"/>
        <v>0</v>
      </c>
      <c r="Y23" s="40"/>
      <c r="Z23" s="41"/>
      <c r="AA23" s="23"/>
      <c r="AB23" s="28">
        <f t="shared" si="2"/>
        <v>1</v>
      </c>
      <c r="AC23" s="51"/>
      <c r="AD23" s="45"/>
      <c r="AE23" s="45"/>
    </row>
    <row r="24" spans="1:31" ht="11.1" hidden="1" customHeight="1" outlineLevel="1" x14ac:dyDescent="0.2">
      <c r="A24" s="33">
        <v>4238</v>
      </c>
      <c r="B24" s="5"/>
      <c r="C24" s="5" t="s">
        <v>64</v>
      </c>
      <c r="D24" s="5" t="s">
        <v>76</v>
      </c>
      <c r="E24" s="52" t="s">
        <v>18</v>
      </c>
      <c r="F24" s="52" t="s">
        <v>17</v>
      </c>
      <c r="G24" s="5"/>
      <c r="H24" s="5">
        <v>0</v>
      </c>
      <c r="I24" s="5"/>
      <c r="J24" s="9"/>
      <c r="K24" s="9">
        <v>4</v>
      </c>
      <c r="L24" s="9"/>
      <c r="M24" s="23"/>
      <c r="N24" s="23"/>
      <c r="O24" s="26"/>
      <c r="P24" s="27"/>
      <c r="Q24" s="23"/>
      <c r="R24" s="24"/>
      <c r="S24" s="23"/>
      <c r="T24" s="23"/>
      <c r="U24" s="25"/>
      <c r="V24" s="23">
        <f t="shared" si="0"/>
        <v>0</v>
      </c>
      <c r="W24" s="23">
        <f t="shared" si="0"/>
        <v>0</v>
      </c>
      <c r="X24" s="23">
        <f t="shared" si="1"/>
        <v>0</v>
      </c>
      <c r="Y24" s="40"/>
      <c r="Z24" s="41"/>
      <c r="AA24" s="23"/>
      <c r="AB24" s="28">
        <f t="shared" si="2"/>
        <v>4</v>
      </c>
      <c r="AC24" s="51"/>
      <c r="AD24" s="45"/>
      <c r="AE24" s="45"/>
    </row>
    <row r="25" spans="1:31" ht="11.1" customHeight="1" collapsed="1" x14ac:dyDescent="0.2">
      <c r="A25" s="76"/>
      <c r="B25" s="58"/>
      <c r="C25" s="77">
        <v>2121</v>
      </c>
      <c r="D25" s="58"/>
      <c r="E25" s="58"/>
      <c r="F25" s="58"/>
      <c r="G25" s="58"/>
      <c r="H25" s="60">
        <f>SUM(H26:H26)</f>
        <v>0</v>
      </c>
      <c r="I25" s="58"/>
      <c r="J25" s="61"/>
      <c r="K25" s="61"/>
      <c r="L25" s="61"/>
      <c r="M25" s="62"/>
      <c r="N25" s="62"/>
      <c r="O25" s="63"/>
      <c r="P25" s="64"/>
      <c r="Q25" s="62"/>
      <c r="R25" s="65"/>
      <c r="S25" s="62"/>
      <c r="T25" s="62"/>
      <c r="U25" s="65"/>
      <c r="V25" s="62"/>
      <c r="W25" s="62"/>
      <c r="X25" s="62"/>
      <c r="Y25" s="73"/>
      <c r="Z25" s="74"/>
      <c r="AA25" s="62"/>
      <c r="AB25" s="75"/>
      <c r="AC25" s="71"/>
      <c r="AD25" s="72"/>
      <c r="AE25" s="72"/>
    </row>
    <row r="26" spans="1:31" ht="11.1" hidden="1" customHeight="1" outlineLevel="1" x14ac:dyDescent="0.2">
      <c r="A26" s="33">
        <v>1949</v>
      </c>
      <c r="B26" s="5"/>
      <c r="C26" s="5" t="s">
        <v>65</v>
      </c>
      <c r="D26" s="5" t="s">
        <v>75</v>
      </c>
      <c r="E26" s="5" t="s">
        <v>26</v>
      </c>
      <c r="F26" s="5" t="s">
        <v>23</v>
      </c>
      <c r="G26" s="5"/>
      <c r="H26" s="5">
        <v>0</v>
      </c>
      <c r="I26" s="5"/>
      <c r="J26" s="9"/>
      <c r="K26" s="9">
        <v>2</v>
      </c>
      <c r="L26" s="9"/>
      <c r="M26" s="23"/>
      <c r="N26" s="23"/>
      <c r="O26" s="26"/>
      <c r="P26" s="27"/>
      <c r="Q26" s="23"/>
      <c r="R26" s="24"/>
      <c r="S26" s="23"/>
      <c r="T26" s="23"/>
      <c r="U26" s="25"/>
      <c r="V26" s="23">
        <f t="shared" si="0"/>
        <v>0</v>
      </c>
      <c r="W26" s="23">
        <f t="shared" si="0"/>
        <v>0</v>
      </c>
      <c r="X26" s="23">
        <f t="shared" si="1"/>
        <v>0</v>
      </c>
      <c r="Y26" s="40"/>
      <c r="Z26" s="41"/>
      <c r="AA26" s="23"/>
      <c r="AB26" s="28">
        <f t="shared" si="2"/>
        <v>2</v>
      </c>
      <c r="AC26" s="51"/>
      <c r="AD26" s="45"/>
      <c r="AE26" s="45"/>
    </row>
    <row r="27" spans="1:31" ht="21.95" customHeight="1" collapsed="1" x14ac:dyDescent="0.2">
      <c r="A27" s="76"/>
      <c r="B27" s="58"/>
      <c r="C27" s="77">
        <v>2140</v>
      </c>
      <c r="D27" s="58"/>
      <c r="E27" s="58"/>
      <c r="F27" s="58"/>
      <c r="G27" s="58"/>
      <c r="H27" s="60">
        <f>SUM(H28:H28)</f>
        <v>0</v>
      </c>
      <c r="I27" s="58"/>
      <c r="J27" s="61"/>
      <c r="K27" s="61"/>
      <c r="L27" s="61"/>
      <c r="M27" s="62"/>
      <c r="N27" s="62"/>
      <c r="O27" s="63"/>
      <c r="P27" s="64"/>
      <c r="Q27" s="62"/>
      <c r="R27" s="65"/>
      <c r="S27" s="62"/>
      <c r="T27" s="62"/>
      <c r="U27" s="65"/>
      <c r="V27" s="62"/>
      <c r="W27" s="62"/>
      <c r="X27" s="62"/>
      <c r="Y27" s="73"/>
      <c r="Z27" s="74"/>
      <c r="AA27" s="62"/>
      <c r="AB27" s="75"/>
      <c r="AC27" s="71"/>
      <c r="AD27" s="72"/>
      <c r="AE27" s="72"/>
    </row>
    <row r="28" spans="1:31" ht="21.95" hidden="1" customHeight="1" outlineLevel="1" x14ac:dyDescent="0.2">
      <c r="A28" s="33">
        <v>5715</v>
      </c>
      <c r="B28" s="5"/>
      <c r="C28" s="5" t="s">
        <v>66</v>
      </c>
      <c r="D28" s="5" t="s">
        <v>75</v>
      </c>
      <c r="E28" s="5" t="s">
        <v>12</v>
      </c>
      <c r="F28" s="5" t="s">
        <v>13</v>
      </c>
      <c r="G28" s="5"/>
      <c r="H28" s="5">
        <v>0</v>
      </c>
      <c r="I28" s="5"/>
      <c r="J28" s="9"/>
      <c r="K28" s="9">
        <v>1</v>
      </c>
      <c r="L28" s="9"/>
      <c r="M28" s="23"/>
      <c r="N28" s="23"/>
      <c r="O28" s="26"/>
      <c r="P28" s="27"/>
      <c r="Q28" s="23"/>
      <c r="R28" s="24"/>
      <c r="S28" s="23"/>
      <c r="T28" s="23"/>
      <c r="U28" s="25"/>
      <c r="V28" s="23">
        <f t="shared" si="0"/>
        <v>0</v>
      </c>
      <c r="W28" s="23">
        <f t="shared" si="0"/>
        <v>0</v>
      </c>
      <c r="X28" s="23">
        <f t="shared" si="1"/>
        <v>0</v>
      </c>
      <c r="Y28" s="40"/>
      <c r="Z28" s="41"/>
      <c r="AA28" s="23"/>
      <c r="AB28" s="28">
        <f t="shared" si="2"/>
        <v>1</v>
      </c>
      <c r="AC28" s="51"/>
      <c r="AD28" s="45"/>
      <c r="AE28" s="45"/>
    </row>
    <row r="29" spans="1:31" ht="11.1" customHeight="1" collapsed="1" x14ac:dyDescent="0.2">
      <c r="A29" s="76"/>
      <c r="B29" s="58"/>
      <c r="C29" s="77">
        <v>2141</v>
      </c>
      <c r="D29" s="58"/>
      <c r="E29" s="58"/>
      <c r="F29" s="58"/>
      <c r="G29" s="58"/>
      <c r="H29" s="60">
        <f>SUM(H30:H31)</f>
        <v>0</v>
      </c>
      <c r="I29" s="58"/>
      <c r="J29" s="61"/>
      <c r="K29" s="61"/>
      <c r="L29" s="61"/>
      <c r="M29" s="62"/>
      <c r="N29" s="62"/>
      <c r="O29" s="63"/>
      <c r="P29" s="64"/>
      <c r="Q29" s="62"/>
      <c r="R29" s="65"/>
      <c r="S29" s="62"/>
      <c r="T29" s="62"/>
      <c r="U29" s="65"/>
      <c r="V29" s="62"/>
      <c r="W29" s="62"/>
      <c r="X29" s="62"/>
      <c r="Y29" s="73"/>
      <c r="Z29" s="74"/>
      <c r="AA29" s="62"/>
      <c r="AB29" s="75"/>
      <c r="AC29" s="71"/>
      <c r="AD29" s="72"/>
      <c r="AE29" s="72"/>
    </row>
    <row r="30" spans="1:31" ht="11.1" hidden="1" customHeight="1" outlineLevel="1" x14ac:dyDescent="0.2">
      <c r="A30" s="33">
        <v>8258</v>
      </c>
      <c r="B30" s="5"/>
      <c r="C30" s="5">
        <v>2141</v>
      </c>
      <c r="D30" s="5" t="s">
        <v>75</v>
      </c>
      <c r="E30" s="5" t="s">
        <v>12</v>
      </c>
      <c r="F30" s="5" t="s">
        <v>13</v>
      </c>
      <c r="G30" s="5"/>
      <c r="H30" s="5">
        <v>0</v>
      </c>
      <c r="I30" s="5"/>
      <c r="J30" s="9"/>
      <c r="K30" s="9">
        <v>2</v>
      </c>
      <c r="L30" s="9"/>
      <c r="M30" s="23"/>
      <c r="N30" s="23"/>
      <c r="O30" s="26"/>
      <c r="P30" s="27"/>
      <c r="Q30" s="23"/>
      <c r="R30" s="24"/>
      <c r="S30" s="23"/>
      <c r="T30" s="23"/>
      <c r="U30" s="25"/>
      <c r="V30" s="23">
        <f t="shared" si="0"/>
        <v>0</v>
      </c>
      <c r="W30" s="23">
        <f t="shared" si="0"/>
        <v>0</v>
      </c>
      <c r="X30" s="23">
        <f t="shared" si="1"/>
        <v>0</v>
      </c>
      <c r="Y30" s="40"/>
      <c r="Z30" s="41"/>
      <c r="AA30" s="23"/>
      <c r="AB30" s="28">
        <f t="shared" si="2"/>
        <v>2</v>
      </c>
      <c r="AC30" s="51"/>
      <c r="AD30" s="45"/>
      <c r="AE30" s="45"/>
    </row>
    <row r="31" spans="1:31" ht="21.95" hidden="1" customHeight="1" outlineLevel="1" x14ac:dyDescent="0.2">
      <c r="A31" s="33">
        <v>5687</v>
      </c>
      <c r="B31" s="5"/>
      <c r="C31" s="5" t="s">
        <v>67</v>
      </c>
      <c r="D31" s="5" t="s">
        <v>75</v>
      </c>
      <c r="E31" s="5" t="s">
        <v>12</v>
      </c>
      <c r="F31" s="5" t="s">
        <v>13</v>
      </c>
      <c r="G31" s="5"/>
      <c r="H31" s="5">
        <v>0</v>
      </c>
      <c r="I31" s="5"/>
      <c r="J31" s="9"/>
      <c r="K31" s="9">
        <v>22</v>
      </c>
      <c r="L31" s="9"/>
      <c r="M31" s="23"/>
      <c r="N31" s="23"/>
      <c r="O31" s="26"/>
      <c r="P31" s="27"/>
      <c r="Q31" s="23"/>
      <c r="R31" s="24"/>
      <c r="S31" s="23"/>
      <c r="T31" s="23"/>
      <c r="U31" s="25"/>
      <c r="V31" s="23">
        <f t="shared" si="0"/>
        <v>0</v>
      </c>
      <c r="W31" s="23">
        <f t="shared" si="0"/>
        <v>0</v>
      </c>
      <c r="X31" s="23">
        <f t="shared" si="1"/>
        <v>0</v>
      </c>
      <c r="Y31" s="40"/>
      <c r="Z31" s="41"/>
      <c r="AA31" s="23"/>
      <c r="AB31" s="28">
        <f t="shared" si="2"/>
        <v>22</v>
      </c>
      <c r="AC31" s="51"/>
      <c r="AD31" s="45"/>
      <c r="AE31" s="45"/>
    </row>
    <row r="32" spans="1:31" ht="21.95" customHeight="1" collapsed="1" x14ac:dyDescent="0.2">
      <c r="A32" s="76"/>
      <c r="B32" s="58"/>
      <c r="C32" s="77">
        <v>2400</v>
      </c>
      <c r="D32" s="58"/>
      <c r="E32" s="58"/>
      <c r="F32" s="58"/>
      <c r="G32" s="58"/>
      <c r="H32" s="60">
        <f>SUM(H33:H33)</f>
        <v>0</v>
      </c>
      <c r="I32" s="58"/>
      <c r="J32" s="61"/>
      <c r="K32" s="61"/>
      <c r="L32" s="61"/>
      <c r="M32" s="62"/>
      <c r="N32" s="62"/>
      <c r="O32" s="63"/>
      <c r="P32" s="64"/>
      <c r="Q32" s="62"/>
      <c r="R32" s="65"/>
      <c r="S32" s="62"/>
      <c r="T32" s="62"/>
      <c r="U32" s="65"/>
      <c r="V32" s="62"/>
      <c r="W32" s="62"/>
      <c r="X32" s="62"/>
      <c r="Y32" s="73"/>
      <c r="Z32" s="74"/>
      <c r="AA32" s="62"/>
      <c r="AB32" s="75"/>
      <c r="AC32" s="71"/>
      <c r="AD32" s="72"/>
      <c r="AE32" s="72"/>
    </row>
    <row r="33" spans="1:31" ht="21.95" hidden="1" customHeight="1" outlineLevel="1" x14ac:dyDescent="0.2">
      <c r="A33" s="33">
        <v>14155</v>
      </c>
      <c r="B33" s="5"/>
      <c r="C33" s="5">
        <v>2400</v>
      </c>
      <c r="D33" s="5" t="s">
        <v>75</v>
      </c>
      <c r="E33" s="5" t="s">
        <v>12</v>
      </c>
      <c r="F33" s="5" t="s">
        <v>13</v>
      </c>
      <c r="G33" s="5"/>
      <c r="H33" s="5">
        <v>0</v>
      </c>
      <c r="I33" s="5"/>
      <c r="J33" s="9"/>
      <c r="K33" s="9">
        <v>1</v>
      </c>
      <c r="L33" s="9"/>
      <c r="M33" s="23"/>
      <c r="N33" s="23"/>
      <c r="O33" s="26"/>
      <c r="P33" s="27"/>
      <c r="Q33" s="23"/>
      <c r="R33" s="24"/>
      <c r="S33" s="23"/>
      <c r="T33" s="23"/>
      <c r="U33" s="25"/>
      <c r="V33" s="23">
        <f t="shared" si="0"/>
        <v>0</v>
      </c>
      <c r="W33" s="23">
        <f t="shared" si="0"/>
        <v>0</v>
      </c>
      <c r="X33" s="23">
        <f t="shared" si="1"/>
        <v>0</v>
      </c>
      <c r="Y33" s="40"/>
      <c r="Z33" s="41"/>
      <c r="AA33" s="23"/>
      <c r="AB33" s="28">
        <f t="shared" si="2"/>
        <v>1</v>
      </c>
      <c r="AC33" s="51"/>
      <c r="AD33" s="45"/>
      <c r="AE33" s="45"/>
    </row>
    <row r="34" spans="1:31" ht="21.95" customHeight="1" collapsed="1" x14ac:dyDescent="0.2">
      <c r="A34" s="76"/>
      <c r="B34" s="58"/>
      <c r="C34" s="77">
        <v>2410</v>
      </c>
      <c r="D34" s="58"/>
      <c r="E34" s="58"/>
      <c r="F34" s="58"/>
      <c r="G34" s="58"/>
      <c r="H34" s="60">
        <f>SUM(H35:H36)</f>
        <v>0</v>
      </c>
      <c r="I34" s="58"/>
      <c r="J34" s="61"/>
      <c r="K34" s="61"/>
      <c r="L34" s="61"/>
      <c r="M34" s="62"/>
      <c r="N34" s="62"/>
      <c r="O34" s="63"/>
      <c r="P34" s="64"/>
      <c r="Q34" s="62"/>
      <c r="R34" s="65"/>
      <c r="S34" s="62"/>
      <c r="T34" s="62"/>
      <c r="U34" s="65"/>
      <c r="V34" s="62"/>
      <c r="W34" s="62"/>
      <c r="X34" s="62"/>
      <c r="Y34" s="73"/>
      <c r="Z34" s="74"/>
      <c r="AA34" s="62"/>
      <c r="AB34" s="75"/>
      <c r="AC34" s="71"/>
      <c r="AD34" s="72"/>
      <c r="AE34" s="72"/>
    </row>
    <row r="35" spans="1:31" ht="21.95" hidden="1" customHeight="1" outlineLevel="1" x14ac:dyDescent="0.2">
      <c r="A35" s="33">
        <v>5670</v>
      </c>
      <c r="B35" s="5"/>
      <c r="C35" s="5">
        <v>2410</v>
      </c>
      <c r="D35" s="5" t="s">
        <v>75</v>
      </c>
      <c r="E35" s="5" t="s">
        <v>12</v>
      </c>
      <c r="F35" s="5" t="s">
        <v>13</v>
      </c>
      <c r="G35" s="5"/>
      <c r="H35" s="5">
        <v>0</v>
      </c>
      <c r="I35" s="5"/>
      <c r="J35" s="9"/>
      <c r="K35" s="9">
        <v>1</v>
      </c>
      <c r="L35" s="9"/>
      <c r="M35" s="23"/>
      <c r="N35" s="23"/>
      <c r="O35" s="26"/>
      <c r="P35" s="27"/>
      <c r="Q35" s="23"/>
      <c r="R35" s="24"/>
      <c r="S35" s="23"/>
      <c r="T35" s="23"/>
      <c r="U35" s="25"/>
      <c r="V35" s="23">
        <f t="shared" si="0"/>
        <v>0</v>
      </c>
      <c r="W35" s="23">
        <f t="shared" si="0"/>
        <v>0</v>
      </c>
      <c r="X35" s="23">
        <f t="shared" si="1"/>
        <v>0</v>
      </c>
      <c r="Y35" s="40"/>
      <c r="Z35" s="41"/>
      <c r="AA35" s="23"/>
      <c r="AB35" s="28">
        <f t="shared" si="2"/>
        <v>1</v>
      </c>
      <c r="AC35" s="51"/>
      <c r="AD35" s="45"/>
      <c r="AE35" s="45"/>
    </row>
    <row r="36" spans="1:31" ht="11.1" hidden="1" customHeight="1" outlineLevel="1" x14ac:dyDescent="0.2">
      <c r="A36" s="33">
        <v>5665</v>
      </c>
      <c r="B36" s="5"/>
      <c r="C36" s="5">
        <v>2410</v>
      </c>
      <c r="D36" s="5" t="s">
        <v>75</v>
      </c>
      <c r="E36" s="5" t="s">
        <v>12</v>
      </c>
      <c r="F36" s="5" t="s">
        <v>13</v>
      </c>
      <c r="G36" s="5"/>
      <c r="H36" s="5">
        <v>0</v>
      </c>
      <c r="I36" s="5"/>
      <c r="J36" s="9"/>
      <c r="K36" s="9">
        <v>6</v>
      </c>
      <c r="L36" s="9"/>
      <c r="M36" s="23"/>
      <c r="N36" s="23"/>
      <c r="O36" s="26"/>
      <c r="P36" s="27"/>
      <c r="Q36" s="23"/>
      <c r="R36" s="24"/>
      <c r="S36" s="23"/>
      <c r="T36" s="23"/>
      <c r="U36" s="25"/>
      <c r="V36" s="23">
        <f t="shared" si="0"/>
        <v>0</v>
      </c>
      <c r="W36" s="23">
        <f t="shared" si="0"/>
        <v>0</v>
      </c>
      <c r="X36" s="23">
        <f t="shared" si="1"/>
        <v>0</v>
      </c>
      <c r="Y36" s="40"/>
      <c r="Z36" s="41"/>
      <c r="AA36" s="23"/>
      <c r="AB36" s="28">
        <f t="shared" si="2"/>
        <v>6</v>
      </c>
      <c r="AC36" s="51"/>
      <c r="AD36" s="45"/>
      <c r="AE36" s="45"/>
    </row>
    <row r="37" spans="1:31" ht="11.1" customHeight="1" collapsed="1" x14ac:dyDescent="0.2">
      <c r="A37" s="76"/>
      <c r="B37" s="58"/>
      <c r="C37" s="77">
        <v>2717</v>
      </c>
      <c r="D37" s="58"/>
      <c r="E37" s="58"/>
      <c r="F37" s="58"/>
      <c r="G37" s="58"/>
      <c r="H37" s="60">
        <f>SUM(H38:H38)</f>
        <v>1</v>
      </c>
      <c r="I37" s="58"/>
      <c r="J37" s="61"/>
      <c r="K37" s="61"/>
      <c r="L37" s="61"/>
      <c r="M37" s="62"/>
      <c r="N37" s="62"/>
      <c r="O37" s="63"/>
      <c r="P37" s="64"/>
      <c r="Q37" s="62"/>
      <c r="R37" s="65"/>
      <c r="S37" s="62"/>
      <c r="T37" s="62"/>
      <c r="U37" s="65"/>
      <c r="V37" s="62"/>
      <c r="W37" s="62"/>
      <c r="X37" s="62"/>
      <c r="Y37" s="73"/>
      <c r="Z37" s="74"/>
      <c r="AA37" s="62"/>
      <c r="AB37" s="75"/>
      <c r="AC37" s="71"/>
      <c r="AD37" s="72"/>
      <c r="AE37" s="72"/>
    </row>
    <row r="38" spans="1:31" ht="11.1" hidden="1" customHeight="1" outlineLevel="1" x14ac:dyDescent="0.2">
      <c r="A38" s="33">
        <v>14367</v>
      </c>
      <c r="B38" s="5"/>
      <c r="C38" s="5">
        <v>2717</v>
      </c>
      <c r="D38" s="5" t="s">
        <v>75</v>
      </c>
      <c r="E38" s="5" t="s">
        <v>12</v>
      </c>
      <c r="F38" s="5" t="s">
        <v>13</v>
      </c>
      <c r="G38" s="5"/>
      <c r="H38" s="5">
        <v>1</v>
      </c>
      <c r="I38" s="5"/>
      <c r="J38" s="9">
        <v>1</v>
      </c>
      <c r="K38" s="9"/>
      <c r="L38" s="9"/>
      <c r="M38" s="23"/>
      <c r="N38" s="23"/>
      <c r="O38" s="26"/>
      <c r="P38" s="27"/>
      <c r="Q38" s="23"/>
      <c r="R38" s="24"/>
      <c r="S38" s="23"/>
      <c r="T38" s="23"/>
      <c r="U38" s="25"/>
      <c r="V38" s="23">
        <f t="shared" si="0"/>
        <v>0</v>
      </c>
      <c r="W38" s="23">
        <f t="shared" si="0"/>
        <v>0</v>
      </c>
      <c r="X38" s="23">
        <f t="shared" si="1"/>
        <v>1</v>
      </c>
      <c r="Y38" s="40"/>
      <c r="Z38" s="41"/>
      <c r="AA38" s="23"/>
      <c r="AB38" s="28">
        <f t="shared" si="2"/>
        <v>0</v>
      </c>
      <c r="AC38" s="51"/>
      <c r="AD38" s="45"/>
      <c r="AE38" s="45"/>
    </row>
    <row r="39" spans="1:31" ht="11.1" customHeight="1" collapsed="1" x14ac:dyDescent="0.2">
      <c r="A39" s="76"/>
      <c r="B39" s="58"/>
      <c r="C39" s="79">
        <v>73495</v>
      </c>
      <c r="D39" s="58"/>
      <c r="E39" s="78"/>
      <c r="F39" s="78"/>
      <c r="G39" s="58"/>
      <c r="H39" s="60">
        <f>SUM(H40:H41)</f>
        <v>0</v>
      </c>
      <c r="I39" s="58"/>
      <c r="J39" s="61"/>
      <c r="K39" s="61"/>
      <c r="L39" s="61"/>
      <c r="M39" s="62"/>
      <c r="N39" s="62"/>
      <c r="O39" s="63"/>
      <c r="P39" s="64"/>
      <c r="Q39" s="62"/>
      <c r="R39" s="65"/>
      <c r="S39" s="62"/>
      <c r="T39" s="62"/>
      <c r="U39" s="65"/>
      <c r="V39" s="62"/>
      <c r="W39" s="62"/>
      <c r="X39" s="62"/>
      <c r="Y39" s="73"/>
      <c r="Z39" s="74"/>
      <c r="AA39" s="62"/>
      <c r="AB39" s="75"/>
      <c r="AC39" s="71"/>
      <c r="AD39" s="72"/>
      <c r="AE39" s="72"/>
    </row>
    <row r="40" spans="1:31" ht="11.1" hidden="1" customHeight="1" outlineLevel="1" x14ac:dyDescent="0.2">
      <c r="A40" s="33">
        <v>4905</v>
      </c>
      <c r="B40" s="5"/>
      <c r="C40" s="5" t="s">
        <v>61</v>
      </c>
      <c r="D40" s="5" t="s">
        <v>75</v>
      </c>
      <c r="E40" s="52" t="s">
        <v>18</v>
      </c>
      <c r="F40" s="52" t="s">
        <v>17</v>
      </c>
      <c r="G40" s="5"/>
      <c r="H40" s="5">
        <v>0</v>
      </c>
      <c r="I40" s="5"/>
      <c r="J40" s="9">
        <v>998</v>
      </c>
      <c r="K40" s="9">
        <v>1</v>
      </c>
      <c r="L40" s="9"/>
      <c r="M40" s="23"/>
      <c r="N40" s="23"/>
      <c r="O40" s="26"/>
      <c r="P40" s="27"/>
      <c r="Q40" s="23"/>
      <c r="R40" s="24"/>
      <c r="S40" s="23"/>
      <c r="T40" s="23"/>
      <c r="U40" s="25"/>
      <c r="V40" s="23">
        <f t="shared" si="0"/>
        <v>0</v>
      </c>
      <c r="W40" s="23">
        <f t="shared" si="0"/>
        <v>0</v>
      </c>
      <c r="X40" s="23">
        <f t="shared" si="1"/>
        <v>0</v>
      </c>
      <c r="Y40" s="40"/>
      <c r="Z40" s="41"/>
      <c r="AA40" s="23"/>
      <c r="AB40" s="28">
        <f t="shared" si="2"/>
        <v>1</v>
      </c>
      <c r="AC40" s="51"/>
      <c r="AD40" s="45"/>
      <c r="AE40" s="45"/>
    </row>
    <row r="41" spans="1:31" ht="11.25" hidden="1" customHeight="1" outlineLevel="1" x14ac:dyDescent="0.2">
      <c r="A41" s="33">
        <v>5503</v>
      </c>
      <c r="B41" s="5"/>
      <c r="C41" s="5" t="s">
        <v>61</v>
      </c>
      <c r="D41" s="5" t="s">
        <v>75</v>
      </c>
      <c r="E41" s="52" t="s">
        <v>18</v>
      </c>
      <c r="F41" s="52" t="s">
        <v>17</v>
      </c>
      <c r="G41" s="5"/>
      <c r="H41" s="5">
        <v>0</v>
      </c>
      <c r="I41" s="5"/>
      <c r="J41" s="9"/>
      <c r="K41" s="9">
        <v>1</v>
      </c>
      <c r="L41" s="9"/>
      <c r="M41" s="23"/>
      <c r="N41" s="23"/>
      <c r="O41" s="26"/>
      <c r="P41" s="27"/>
      <c r="Q41" s="23"/>
      <c r="R41" s="24"/>
      <c r="S41" s="23"/>
      <c r="T41" s="23"/>
      <c r="U41" s="25"/>
      <c r="V41" s="23">
        <f t="shared" si="0"/>
        <v>0</v>
      </c>
      <c r="W41" s="23">
        <f t="shared" si="0"/>
        <v>0</v>
      </c>
      <c r="X41" s="23">
        <f t="shared" si="1"/>
        <v>0</v>
      </c>
      <c r="Y41" s="40"/>
      <c r="Z41" s="41"/>
      <c r="AA41" s="23"/>
      <c r="AB41" s="28">
        <f t="shared" si="2"/>
        <v>1</v>
      </c>
      <c r="AC41" s="51"/>
      <c r="AD41" s="45"/>
      <c r="AE41" s="45"/>
    </row>
    <row r="42" spans="1:31" ht="11.1" customHeight="1" collapsed="1" x14ac:dyDescent="0.2">
      <c r="A42" s="57"/>
      <c r="B42" s="58"/>
      <c r="C42" s="77">
        <v>6001546685</v>
      </c>
      <c r="D42" s="58"/>
      <c r="E42" s="58"/>
      <c r="F42" s="58"/>
      <c r="G42" s="58"/>
      <c r="H42" s="60">
        <f>SUM(H43:H44)</f>
        <v>4</v>
      </c>
      <c r="I42" s="58"/>
      <c r="J42" s="61"/>
      <c r="K42" s="61"/>
      <c r="L42" s="61"/>
      <c r="M42" s="62"/>
      <c r="N42" s="62"/>
      <c r="O42" s="63"/>
      <c r="P42" s="64"/>
      <c r="Q42" s="62"/>
      <c r="R42" s="65"/>
      <c r="S42" s="62"/>
      <c r="T42" s="62"/>
      <c r="U42" s="65"/>
      <c r="V42" s="62"/>
      <c r="W42" s="62"/>
      <c r="X42" s="62"/>
      <c r="Y42" s="73"/>
      <c r="Z42" s="74"/>
      <c r="AA42" s="62"/>
      <c r="AB42" s="75"/>
      <c r="AC42" s="71"/>
      <c r="AD42" s="72"/>
      <c r="AE42" s="72"/>
    </row>
    <row r="43" spans="1:31" ht="11.1" hidden="1" customHeight="1" outlineLevel="1" x14ac:dyDescent="0.2">
      <c r="A43" s="32" t="s">
        <v>69</v>
      </c>
      <c r="B43" s="5"/>
      <c r="C43" s="5">
        <v>6001546685</v>
      </c>
      <c r="D43" s="5" t="s">
        <v>75</v>
      </c>
      <c r="E43" s="5" t="s">
        <v>59</v>
      </c>
      <c r="F43" s="5" t="s">
        <v>23</v>
      </c>
      <c r="G43" s="5"/>
      <c r="H43" s="5">
        <v>3</v>
      </c>
      <c r="I43" s="5"/>
      <c r="J43" s="9">
        <v>4</v>
      </c>
      <c r="K43" s="9"/>
      <c r="L43" s="9"/>
      <c r="M43" s="23">
        <v>1</v>
      </c>
      <c r="N43" s="23">
        <v>0</v>
      </c>
      <c r="O43" s="26"/>
      <c r="P43" s="27"/>
      <c r="Q43" s="23"/>
      <c r="R43" s="24"/>
      <c r="S43" s="23">
        <v>20</v>
      </c>
      <c r="T43" s="23">
        <v>0</v>
      </c>
      <c r="U43" s="25"/>
      <c r="V43" s="23">
        <f t="shared" si="0"/>
        <v>21</v>
      </c>
      <c r="W43" s="23">
        <f t="shared" si="0"/>
        <v>0</v>
      </c>
      <c r="X43" s="23">
        <f t="shared" si="1"/>
        <v>-18</v>
      </c>
      <c r="Y43" s="40"/>
      <c r="Z43" s="41"/>
      <c r="AA43" s="23"/>
      <c r="AB43" s="28">
        <f t="shared" si="2"/>
        <v>0</v>
      </c>
      <c r="AC43" s="51"/>
      <c r="AD43" s="45"/>
      <c r="AE43" s="45"/>
    </row>
    <row r="44" spans="1:31" ht="11.1" hidden="1" customHeight="1" outlineLevel="1" x14ac:dyDescent="0.2">
      <c r="A44" s="32" t="s">
        <v>70</v>
      </c>
      <c r="B44" s="5"/>
      <c r="C44" s="5">
        <v>6001546685</v>
      </c>
      <c r="D44" s="5" t="s">
        <v>75</v>
      </c>
      <c r="E44" s="5" t="s">
        <v>58</v>
      </c>
      <c r="F44" s="5" t="s">
        <v>23</v>
      </c>
      <c r="G44" s="5"/>
      <c r="H44" s="5">
        <v>1</v>
      </c>
      <c r="I44" s="5"/>
      <c r="J44" s="9">
        <v>1</v>
      </c>
      <c r="K44" s="9"/>
      <c r="L44" s="9"/>
      <c r="M44" s="23"/>
      <c r="N44" s="23"/>
      <c r="O44" s="26"/>
      <c r="P44" s="27"/>
      <c r="Q44" s="23"/>
      <c r="R44" s="24"/>
      <c r="S44" s="23"/>
      <c r="T44" s="23"/>
      <c r="U44" s="25"/>
      <c r="V44" s="23">
        <f t="shared" si="0"/>
        <v>0</v>
      </c>
      <c r="W44" s="23">
        <f t="shared" si="0"/>
        <v>0</v>
      </c>
      <c r="X44" s="23">
        <f t="shared" si="1"/>
        <v>1</v>
      </c>
      <c r="Y44" s="40"/>
      <c r="Z44" s="41"/>
      <c r="AA44" s="23"/>
      <c r="AB44" s="28">
        <f t="shared" si="2"/>
        <v>0</v>
      </c>
      <c r="AC44" s="51"/>
      <c r="AD44" s="45"/>
      <c r="AE44" s="45"/>
    </row>
    <row r="45" spans="1:31" ht="11.1" customHeight="1" collapsed="1" x14ac:dyDescent="0.2">
      <c r="A45" s="57"/>
      <c r="B45" s="58"/>
      <c r="C45" s="77">
        <v>6001546734</v>
      </c>
      <c r="D45" s="58"/>
      <c r="E45" s="58"/>
      <c r="F45" s="58"/>
      <c r="G45" s="58"/>
      <c r="H45" s="60">
        <f>SUM(H46:H46)</f>
        <v>49</v>
      </c>
      <c r="I45" s="58"/>
      <c r="J45" s="61"/>
      <c r="K45" s="61"/>
      <c r="L45" s="61"/>
      <c r="M45" s="62"/>
      <c r="N45" s="62"/>
      <c r="O45" s="63"/>
      <c r="P45" s="64"/>
      <c r="Q45" s="62"/>
      <c r="R45" s="65"/>
      <c r="S45" s="62"/>
      <c r="T45" s="62"/>
      <c r="U45" s="65"/>
      <c r="V45" s="62"/>
      <c r="W45" s="62"/>
      <c r="X45" s="62"/>
      <c r="Y45" s="73"/>
      <c r="Z45" s="74"/>
      <c r="AA45" s="62"/>
      <c r="AB45" s="75"/>
      <c r="AC45" s="71"/>
      <c r="AD45" s="72"/>
      <c r="AE45" s="72"/>
    </row>
    <row r="46" spans="1:31" ht="11.1" hidden="1" customHeight="1" outlineLevel="1" x14ac:dyDescent="0.2">
      <c r="A46" s="32" t="s">
        <v>71</v>
      </c>
      <c r="B46" s="5"/>
      <c r="C46" s="5">
        <v>6001546734</v>
      </c>
      <c r="D46" s="5" t="s">
        <v>75</v>
      </c>
      <c r="E46" s="5" t="s">
        <v>16</v>
      </c>
      <c r="F46" s="5" t="s">
        <v>11</v>
      </c>
      <c r="G46" s="5"/>
      <c r="H46" s="5">
        <v>49</v>
      </c>
      <c r="I46" s="5">
        <v>3</v>
      </c>
      <c r="J46" s="9">
        <v>49</v>
      </c>
      <c r="K46" s="9">
        <v>1</v>
      </c>
      <c r="L46" s="9"/>
      <c r="M46" s="23"/>
      <c r="N46" s="23"/>
      <c r="O46" s="26"/>
      <c r="P46" s="27"/>
      <c r="Q46" s="23"/>
      <c r="R46" s="24"/>
      <c r="S46" s="23"/>
      <c r="T46" s="23"/>
      <c r="U46" s="25"/>
      <c r="V46" s="23">
        <f t="shared" si="0"/>
        <v>0</v>
      </c>
      <c r="W46" s="23">
        <f t="shared" si="0"/>
        <v>0</v>
      </c>
      <c r="X46" s="23">
        <f t="shared" si="1"/>
        <v>49</v>
      </c>
      <c r="Y46" s="40"/>
      <c r="Z46" s="41"/>
      <c r="AA46" s="23"/>
      <c r="AB46" s="28">
        <f t="shared" si="2"/>
        <v>1</v>
      </c>
      <c r="AC46" s="51"/>
      <c r="AD46" s="45"/>
      <c r="AE46" s="45"/>
    </row>
    <row r="47" spans="1:31" ht="11.1" customHeight="1" collapsed="1" x14ac:dyDescent="0.2">
      <c r="A47" s="57"/>
      <c r="B47" s="58"/>
      <c r="C47" s="77">
        <v>6001551322</v>
      </c>
      <c r="D47" s="58"/>
      <c r="E47" s="58"/>
      <c r="F47" s="58"/>
      <c r="G47" s="58"/>
      <c r="H47" s="60">
        <f>SUM(H48:H48)</f>
        <v>1</v>
      </c>
      <c r="I47" s="58"/>
      <c r="J47" s="61"/>
      <c r="K47" s="61"/>
      <c r="L47" s="61"/>
      <c r="M47" s="62"/>
      <c r="N47" s="62"/>
      <c r="O47" s="63"/>
      <c r="P47" s="64"/>
      <c r="Q47" s="62"/>
      <c r="R47" s="65"/>
      <c r="S47" s="62"/>
      <c r="T47" s="62"/>
      <c r="U47" s="65"/>
      <c r="V47" s="62"/>
      <c r="W47" s="62"/>
      <c r="X47" s="62"/>
      <c r="Y47" s="73"/>
      <c r="Z47" s="74"/>
      <c r="AA47" s="62"/>
      <c r="AB47" s="75"/>
      <c r="AC47" s="71"/>
      <c r="AD47" s="72"/>
      <c r="AE47" s="72"/>
    </row>
    <row r="48" spans="1:31" ht="11.1" hidden="1" customHeight="1" outlineLevel="1" x14ac:dyDescent="0.2">
      <c r="A48" s="32" t="s">
        <v>72</v>
      </c>
      <c r="B48" s="5"/>
      <c r="C48" s="5">
        <v>6001551322</v>
      </c>
      <c r="D48" s="5" t="s">
        <v>75</v>
      </c>
      <c r="E48" s="5" t="s">
        <v>41</v>
      </c>
      <c r="F48" s="5" t="s">
        <v>14</v>
      </c>
      <c r="G48" s="5"/>
      <c r="H48" s="5">
        <v>1</v>
      </c>
      <c r="I48" s="5"/>
      <c r="J48" s="9">
        <v>1</v>
      </c>
      <c r="K48" s="9"/>
      <c r="L48" s="9"/>
      <c r="M48" s="23"/>
      <c r="N48" s="23"/>
      <c r="O48" s="26"/>
      <c r="P48" s="27"/>
      <c r="Q48" s="23"/>
      <c r="R48" s="24"/>
      <c r="S48" s="23"/>
      <c r="T48" s="23"/>
      <c r="U48" s="25"/>
      <c r="V48" s="23">
        <f t="shared" si="0"/>
        <v>0</v>
      </c>
      <c r="W48" s="23">
        <f t="shared" si="0"/>
        <v>0</v>
      </c>
      <c r="X48" s="23">
        <f t="shared" si="1"/>
        <v>1</v>
      </c>
      <c r="Y48" s="40"/>
      <c r="Z48" s="41"/>
      <c r="AA48" s="23"/>
      <c r="AB48" s="28">
        <f t="shared" si="2"/>
        <v>0</v>
      </c>
      <c r="AC48" s="51"/>
      <c r="AD48" s="45"/>
      <c r="AE48" s="45"/>
    </row>
    <row r="49" spans="1:31" ht="11.1" customHeight="1" collapsed="1" x14ac:dyDescent="0.2">
      <c r="A49" s="57"/>
      <c r="B49" s="58"/>
      <c r="C49" s="77">
        <v>8200490254</v>
      </c>
      <c r="D49" s="58"/>
      <c r="E49" s="58"/>
      <c r="F49" s="58"/>
      <c r="G49" s="58"/>
      <c r="H49" s="60">
        <f>SUM(H50:H50)</f>
        <v>1</v>
      </c>
      <c r="I49" s="58"/>
      <c r="J49" s="61"/>
      <c r="K49" s="61"/>
      <c r="L49" s="61"/>
      <c r="M49" s="62"/>
      <c r="N49" s="62"/>
      <c r="O49" s="63"/>
      <c r="P49" s="64"/>
      <c r="Q49" s="62"/>
      <c r="R49" s="65"/>
      <c r="S49" s="62"/>
      <c r="T49" s="62"/>
      <c r="U49" s="65"/>
      <c r="V49" s="62"/>
      <c r="W49" s="62"/>
      <c r="X49" s="62"/>
      <c r="Y49" s="73"/>
      <c r="Z49" s="74"/>
      <c r="AA49" s="62"/>
      <c r="AB49" s="75"/>
      <c r="AC49" s="71"/>
      <c r="AD49" s="72"/>
      <c r="AE49" s="72"/>
    </row>
    <row r="50" spans="1:31" ht="11.1" hidden="1" customHeight="1" outlineLevel="1" x14ac:dyDescent="0.2">
      <c r="A50" s="32" t="s">
        <v>73</v>
      </c>
      <c r="B50" s="5"/>
      <c r="C50" s="5">
        <v>8200490254</v>
      </c>
      <c r="D50" s="5" t="s">
        <v>75</v>
      </c>
      <c r="E50" s="5" t="s">
        <v>60</v>
      </c>
      <c r="F50" s="5" t="s">
        <v>14</v>
      </c>
      <c r="G50" s="5"/>
      <c r="H50" s="5">
        <v>1</v>
      </c>
      <c r="I50" s="5"/>
      <c r="J50" s="9">
        <v>1</v>
      </c>
      <c r="K50" s="9">
        <v>1</v>
      </c>
      <c r="L50" s="9"/>
      <c r="M50" s="23"/>
      <c r="N50" s="23"/>
      <c r="O50" s="26"/>
      <c r="P50" s="27"/>
      <c r="Q50" s="23"/>
      <c r="R50" s="24"/>
      <c r="S50" s="23"/>
      <c r="T50" s="23"/>
      <c r="U50" s="25"/>
      <c r="V50" s="23">
        <f t="shared" si="0"/>
        <v>0</v>
      </c>
      <c r="W50" s="23">
        <f t="shared" si="0"/>
        <v>0</v>
      </c>
      <c r="X50" s="23">
        <f t="shared" si="1"/>
        <v>1</v>
      </c>
      <c r="Y50" s="40"/>
      <c r="Z50" s="41"/>
      <c r="AA50" s="23"/>
      <c r="AB50" s="28">
        <f t="shared" si="2"/>
        <v>1</v>
      </c>
      <c r="AC50" s="51"/>
      <c r="AD50" s="45"/>
      <c r="AE50" s="45"/>
    </row>
    <row r="51" spans="1:31" ht="11.1" customHeight="1" collapsed="1" x14ac:dyDescent="0.2">
      <c r="A51" s="57"/>
      <c r="B51" s="58"/>
      <c r="C51" s="77">
        <v>8200499304</v>
      </c>
      <c r="D51" s="58"/>
      <c r="E51" s="58"/>
      <c r="F51" s="58"/>
      <c r="G51" s="58"/>
      <c r="H51" s="60">
        <f>SUM(H52:H52)</f>
        <v>0</v>
      </c>
      <c r="I51" s="58"/>
      <c r="J51" s="61"/>
      <c r="K51" s="61"/>
      <c r="L51" s="61"/>
      <c r="M51" s="62"/>
      <c r="N51" s="62"/>
      <c r="O51" s="63"/>
      <c r="P51" s="64"/>
      <c r="Q51" s="62"/>
      <c r="R51" s="65"/>
      <c r="S51" s="62"/>
      <c r="T51" s="62"/>
      <c r="U51" s="65"/>
      <c r="V51" s="62"/>
      <c r="W51" s="62"/>
      <c r="X51" s="62"/>
      <c r="Y51" s="73"/>
      <c r="Z51" s="74"/>
      <c r="AA51" s="62"/>
      <c r="AB51" s="75"/>
      <c r="AC51" s="71"/>
      <c r="AD51" s="72"/>
      <c r="AE51" s="72"/>
    </row>
    <row r="52" spans="1:31" ht="11.1" hidden="1" customHeight="1" outlineLevel="1" x14ac:dyDescent="0.2">
      <c r="A52" s="32" t="s">
        <v>74</v>
      </c>
      <c r="B52" s="5"/>
      <c r="C52" s="5">
        <v>8200499304</v>
      </c>
      <c r="D52" s="5" t="s">
        <v>75</v>
      </c>
      <c r="E52" s="5" t="s">
        <v>24</v>
      </c>
      <c r="F52" s="5" t="s">
        <v>11</v>
      </c>
      <c r="G52" s="5"/>
      <c r="H52" s="5">
        <v>0</v>
      </c>
      <c r="I52" s="5"/>
      <c r="J52" s="9"/>
      <c r="K52" s="9">
        <v>1</v>
      </c>
      <c r="L52" s="9"/>
      <c r="M52" s="23"/>
      <c r="N52" s="23"/>
      <c r="O52" s="26"/>
      <c r="P52" s="27"/>
      <c r="Q52" s="23"/>
      <c r="R52" s="24"/>
      <c r="S52" s="23"/>
      <c r="T52" s="23"/>
      <c r="U52" s="25"/>
      <c r="V52" s="23">
        <f t="shared" si="0"/>
        <v>0</v>
      </c>
      <c r="W52" s="23">
        <f t="shared" si="0"/>
        <v>0</v>
      </c>
      <c r="X52" s="23">
        <f t="shared" si="1"/>
        <v>0</v>
      </c>
      <c r="Y52" s="40"/>
      <c r="Z52" s="41"/>
      <c r="AA52" s="23"/>
      <c r="AB52" s="28">
        <f t="shared" si="2"/>
        <v>1</v>
      </c>
      <c r="AC52" s="51"/>
      <c r="AD52" s="45"/>
      <c r="AE52" s="45"/>
    </row>
    <row r="53" spans="1:31" ht="11.1" customHeight="1" collapsed="1" x14ac:dyDescent="0.2">
      <c r="A53" s="76"/>
      <c r="B53" s="58"/>
      <c r="C53" s="77" t="s">
        <v>97</v>
      </c>
      <c r="D53" s="58"/>
      <c r="E53" s="58"/>
      <c r="F53" s="58"/>
      <c r="G53" s="58"/>
      <c r="H53" s="60">
        <f>SUM(H54:H55)</f>
        <v>1658</v>
      </c>
      <c r="I53" s="58"/>
      <c r="J53" s="61"/>
      <c r="K53" s="61"/>
      <c r="L53" s="61"/>
      <c r="M53" s="62"/>
      <c r="N53" s="62"/>
      <c r="O53" s="63"/>
      <c r="P53" s="64"/>
      <c r="Q53" s="62"/>
      <c r="R53" s="65"/>
      <c r="S53" s="62"/>
      <c r="T53" s="62"/>
      <c r="U53" s="65"/>
      <c r="V53" s="62"/>
      <c r="W53" s="62"/>
      <c r="X53" s="62"/>
      <c r="Y53" s="73"/>
      <c r="Z53" s="74"/>
      <c r="AA53" s="62"/>
      <c r="AB53" s="75"/>
      <c r="AC53" s="71"/>
      <c r="AD53" s="72"/>
      <c r="AE53" s="72"/>
    </row>
    <row r="54" spans="1:31" ht="11.1" hidden="1" customHeight="1" outlineLevel="1" x14ac:dyDescent="0.2">
      <c r="A54" s="33">
        <v>11450</v>
      </c>
      <c r="B54" s="5"/>
      <c r="C54" s="5" t="s">
        <v>27</v>
      </c>
      <c r="D54" s="5" t="s">
        <v>75</v>
      </c>
      <c r="E54" s="5" t="s">
        <v>22</v>
      </c>
      <c r="F54" s="5" t="s">
        <v>23</v>
      </c>
      <c r="G54" s="5"/>
      <c r="H54" s="5">
        <v>1</v>
      </c>
      <c r="I54" s="5"/>
      <c r="J54" s="9">
        <v>2</v>
      </c>
      <c r="K54" s="9"/>
      <c r="L54" s="9"/>
      <c r="M54" s="23"/>
      <c r="N54" s="23"/>
      <c r="O54" s="26"/>
      <c r="P54" s="27"/>
      <c r="Q54" s="23"/>
      <c r="R54" s="24"/>
      <c r="S54" s="23"/>
      <c r="T54" s="23"/>
      <c r="U54" s="25"/>
      <c r="V54" s="23">
        <f t="shared" si="0"/>
        <v>0</v>
      </c>
      <c r="W54" s="23">
        <f t="shared" si="0"/>
        <v>0</v>
      </c>
      <c r="X54" s="23">
        <f t="shared" si="1"/>
        <v>1</v>
      </c>
      <c r="Y54" s="40"/>
      <c r="Z54" s="41"/>
      <c r="AA54" s="23"/>
      <c r="AB54" s="28">
        <f t="shared" si="2"/>
        <v>0</v>
      </c>
      <c r="AC54" s="51"/>
      <c r="AD54" s="45"/>
      <c r="AE54" s="45"/>
    </row>
    <row r="55" spans="1:31" ht="11.1" hidden="1" customHeight="1" outlineLevel="1" x14ac:dyDescent="0.2">
      <c r="A55" s="33">
        <v>6281</v>
      </c>
      <c r="B55" s="5"/>
      <c r="C55" s="5" t="s">
        <v>27</v>
      </c>
      <c r="D55" s="5" t="s">
        <v>75</v>
      </c>
      <c r="E55" s="5" t="s">
        <v>22</v>
      </c>
      <c r="F55" s="5" t="s">
        <v>23</v>
      </c>
      <c r="G55" s="5"/>
      <c r="H55" s="5">
        <v>1657</v>
      </c>
      <c r="I55" s="5">
        <v>92</v>
      </c>
      <c r="J55" s="9">
        <v>1658</v>
      </c>
      <c r="K55" s="9">
        <v>154</v>
      </c>
      <c r="L55" s="9"/>
      <c r="M55" s="23">
        <v>145</v>
      </c>
      <c r="N55" s="23">
        <v>6</v>
      </c>
      <c r="O55" s="26"/>
      <c r="P55" s="27">
        <v>98</v>
      </c>
      <c r="Q55" s="23">
        <v>0</v>
      </c>
      <c r="R55" s="24"/>
      <c r="S55" s="23">
        <v>1</v>
      </c>
      <c r="T55" s="23">
        <v>0</v>
      </c>
      <c r="U55" s="25"/>
      <c r="V55" s="23">
        <f t="shared" si="0"/>
        <v>244</v>
      </c>
      <c r="W55" s="23">
        <f t="shared" si="0"/>
        <v>6</v>
      </c>
      <c r="X55" s="23">
        <f t="shared" si="1"/>
        <v>1413</v>
      </c>
      <c r="Y55" s="40"/>
      <c r="Z55" s="41"/>
      <c r="AA55" s="23"/>
      <c r="AB55" s="28">
        <f t="shared" si="2"/>
        <v>148</v>
      </c>
      <c r="AC55" s="51"/>
      <c r="AD55" s="45"/>
      <c r="AE55" s="45"/>
    </row>
    <row r="56" spans="1:31" ht="11.1" customHeight="1" collapsed="1" x14ac:dyDescent="0.2">
      <c r="A56" s="76"/>
      <c r="B56" s="58"/>
      <c r="C56" s="77" t="s">
        <v>98</v>
      </c>
      <c r="D56" s="58"/>
      <c r="E56" s="58"/>
      <c r="F56" s="58"/>
      <c r="G56" s="58"/>
      <c r="H56" s="60">
        <f>SUM(H57:H57)</f>
        <v>1652</v>
      </c>
      <c r="I56" s="58"/>
      <c r="J56" s="61"/>
      <c r="K56" s="61"/>
      <c r="L56" s="61"/>
      <c r="M56" s="62"/>
      <c r="N56" s="62"/>
      <c r="O56" s="63"/>
      <c r="P56" s="64"/>
      <c r="Q56" s="62"/>
      <c r="R56" s="65"/>
      <c r="S56" s="62"/>
      <c r="T56" s="62"/>
      <c r="U56" s="65"/>
      <c r="V56" s="62"/>
      <c r="W56" s="62"/>
      <c r="X56" s="62"/>
      <c r="Y56" s="73"/>
      <c r="Z56" s="74"/>
      <c r="AA56" s="62"/>
      <c r="AB56" s="75"/>
      <c r="AC56" s="71"/>
      <c r="AD56" s="72"/>
      <c r="AE56" s="72"/>
    </row>
    <row r="57" spans="1:31" ht="11.1" hidden="1" customHeight="1" outlineLevel="1" x14ac:dyDescent="0.2">
      <c r="A57" s="33">
        <v>6282</v>
      </c>
      <c r="B57" s="5"/>
      <c r="C57" s="5" t="s">
        <v>28</v>
      </c>
      <c r="D57" s="5" t="s">
        <v>75</v>
      </c>
      <c r="E57" s="5" t="s">
        <v>22</v>
      </c>
      <c r="F57" s="5" t="s">
        <v>23</v>
      </c>
      <c r="G57" s="5"/>
      <c r="H57" s="5">
        <v>1652</v>
      </c>
      <c r="I57" s="5">
        <v>89</v>
      </c>
      <c r="J57" s="9">
        <v>1652</v>
      </c>
      <c r="K57" s="9">
        <v>149</v>
      </c>
      <c r="L57" s="9"/>
      <c r="M57" s="23">
        <v>150</v>
      </c>
      <c r="N57" s="23">
        <v>1</v>
      </c>
      <c r="O57" s="26"/>
      <c r="P57" s="27">
        <v>96</v>
      </c>
      <c r="Q57" s="23">
        <v>0</v>
      </c>
      <c r="R57" s="24"/>
      <c r="S57" s="23"/>
      <c r="T57" s="23"/>
      <c r="U57" s="25"/>
      <c r="V57" s="23">
        <f t="shared" si="0"/>
        <v>246</v>
      </c>
      <c r="W57" s="23">
        <f t="shared" si="0"/>
        <v>1</v>
      </c>
      <c r="X57" s="23">
        <f t="shared" si="1"/>
        <v>1406</v>
      </c>
      <c r="Y57" s="40"/>
      <c r="Z57" s="41"/>
      <c r="AA57" s="23"/>
      <c r="AB57" s="28">
        <f t="shared" si="2"/>
        <v>148</v>
      </c>
      <c r="AC57" s="51"/>
      <c r="AD57" s="45"/>
      <c r="AE57" s="45"/>
    </row>
    <row r="58" spans="1:31" ht="11.1" customHeight="1" collapsed="1" x14ac:dyDescent="0.2">
      <c r="A58" s="76"/>
      <c r="B58" s="58"/>
      <c r="C58" s="77" t="s">
        <v>99</v>
      </c>
      <c r="D58" s="58"/>
      <c r="E58" s="58"/>
      <c r="F58" s="58"/>
      <c r="G58" s="58"/>
      <c r="H58" s="60">
        <f>SUM(H59:H59)</f>
        <v>3</v>
      </c>
      <c r="I58" s="58"/>
      <c r="J58" s="61"/>
      <c r="K58" s="61"/>
      <c r="L58" s="61"/>
      <c r="M58" s="62"/>
      <c r="N58" s="62"/>
      <c r="O58" s="63"/>
      <c r="P58" s="64"/>
      <c r="Q58" s="62"/>
      <c r="R58" s="65"/>
      <c r="S58" s="62"/>
      <c r="T58" s="62"/>
      <c r="U58" s="65"/>
      <c r="V58" s="62"/>
      <c r="W58" s="62"/>
      <c r="X58" s="62"/>
      <c r="Y58" s="73"/>
      <c r="Z58" s="74"/>
      <c r="AA58" s="62"/>
      <c r="AB58" s="75"/>
      <c r="AC58" s="71"/>
      <c r="AD58" s="72"/>
      <c r="AE58" s="72"/>
    </row>
    <row r="59" spans="1:31" ht="11.1" hidden="1" customHeight="1" outlineLevel="1" x14ac:dyDescent="0.2">
      <c r="A59" s="33">
        <v>388</v>
      </c>
      <c r="B59" s="5"/>
      <c r="C59" s="5" t="s">
        <v>29</v>
      </c>
      <c r="D59" s="5" t="s">
        <v>75</v>
      </c>
      <c r="E59" s="5" t="s">
        <v>30</v>
      </c>
      <c r="F59" s="5" t="s">
        <v>23</v>
      </c>
      <c r="G59" s="5"/>
      <c r="H59" s="5">
        <v>3</v>
      </c>
      <c r="I59" s="5"/>
      <c r="J59" s="9">
        <v>3</v>
      </c>
      <c r="K59" s="9">
        <v>1</v>
      </c>
      <c r="L59" s="9"/>
      <c r="M59" s="23"/>
      <c r="N59" s="23"/>
      <c r="O59" s="26"/>
      <c r="P59" s="27"/>
      <c r="Q59" s="23"/>
      <c r="R59" s="24"/>
      <c r="S59" s="23"/>
      <c r="T59" s="23"/>
      <c r="U59" s="25"/>
      <c r="V59" s="23">
        <f t="shared" ref="V59:W80" si="3">SUM(M59,P59,S59)</f>
        <v>0</v>
      </c>
      <c r="W59" s="23">
        <f t="shared" si="3"/>
        <v>0</v>
      </c>
      <c r="X59" s="23">
        <f t="shared" ref="X59:X80" si="4">H59-V59</f>
        <v>3</v>
      </c>
      <c r="Y59" s="40"/>
      <c r="Z59" s="41"/>
      <c r="AA59" s="23"/>
      <c r="AB59" s="28">
        <f t="shared" ref="AB59:AB80" si="5">(K59+L59)-W59</f>
        <v>1</v>
      </c>
      <c r="AC59" s="51"/>
      <c r="AD59" s="45"/>
      <c r="AE59" s="45"/>
    </row>
    <row r="60" spans="1:31" ht="11.1" customHeight="1" collapsed="1" x14ac:dyDescent="0.2">
      <c r="A60" s="76"/>
      <c r="B60" s="58"/>
      <c r="C60" s="77" t="s">
        <v>100</v>
      </c>
      <c r="D60" s="58"/>
      <c r="E60" s="58"/>
      <c r="F60" s="58"/>
      <c r="G60" s="58"/>
      <c r="H60" s="60">
        <f>SUM(H61:H61)</f>
        <v>0</v>
      </c>
      <c r="I60" s="58"/>
      <c r="J60" s="61"/>
      <c r="K60" s="61"/>
      <c r="L60" s="61"/>
      <c r="M60" s="62"/>
      <c r="N60" s="62"/>
      <c r="O60" s="63"/>
      <c r="P60" s="64"/>
      <c r="Q60" s="62"/>
      <c r="R60" s="65"/>
      <c r="S60" s="62"/>
      <c r="T60" s="62"/>
      <c r="U60" s="65"/>
      <c r="V60" s="62"/>
      <c r="W60" s="62"/>
      <c r="X60" s="62"/>
      <c r="Y60" s="73"/>
      <c r="Z60" s="74"/>
      <c r="AA60" s="62"/>
      <c r="AB60" s="75"/>
      <c r="AC60" s="71"/>
      <c r="AD60" s="72"/>
      <c r="AE60" s="72"/>
    </row>
    <row r="61" spans="1:31" ht="11.1" hidden="1" customHeight="1" outlineLevel="1" x14ac:dyDescent="0.2">
      <c r="A61" s="33">
        <v>157</v>
      </c>
      <c r="B61" s="5"/>
      <c r="C61" s="5" t="s">
        <v>31</v>
      </c>
      <c r="D61" s="5" t="s">
        <v>75</v>
      </c>
      <c r="E61" s="5" t="s">
        <v>32</v>
      </c>
      <c r="F61" s="5" t="s">
        <v>23</v>
      </c>
      <c r="G61" s="5"/>
      <c r="H61" s="5">
        <v>0</v>
      </c>
      <c r="I61" s="5"/>
      <c r="J61" s="9"/>
      <c r="K61" s="9">
        <v>1</v>
      </c>
      <c r="L61" s="9"/>
      <c r="M61" s="23"/>
      <c r="N61" s="23"/>
      <c r="O61" s="26"/>
      <c r="P61" s="27"/>
      <c r="Q61" s="23"/>
      <c r="R61" s="24"/>
      <c r="S61" s="23"/>
      <c r="T61" s="23"/>
      <c r="U61" s="25"/>
      <c r="V61" s="23">
        <f t="shared" si="3"/>
        <v>0</v>
      </c>
      <c r="W61" s="23">
        <f t="shared" si="3"/>
        <v>0</v>
      </c>
      <c r="X61" s="23">
        <f t="shared" si="4"/>
        <v>0</v>
      </c>
      <c r="Y61" s="40"/>
      <c r="Z61" s="41"/>
      <c r="AA61" s="23"/>
      <c r="AB61" s="28">
        <f t="shared" si="5"/>
        <v>1</v>
      </c>
      <c r="AC61" s="51"/>
      <c r="AD61" s="45"/>
      <c r="AE61" s="45"/>
    </row>
    <row r="62" spans="1:31" ht="11.1" customHeight="1" collapsed="1" x14ac:dyDescent="0.2">
      <c r="A62" s="76"/>
      <c r="B62" s="58"/>
      <c r="C62" s="77" t="s">
        <v>101</v>
      </c>
      <c r="D62" s="58"/>
      <c r="E62" s="58"/>
      <c r="F62" s="58"/>
      <c r="G62" s="58"/>
      <c r="H62" s="60">
        <f>SUM(H63:H63)</f>
        <v>0</v>
      </c>
      <c r="I62" s="58"/>
      <c r="J62" s="61"/>
      <c r="K62" s="61"/>
      <c r="L62" s="61"/>
      <c r="M62" s="62"/>
      <c r="N62" s="62"/>
      <c r="O62" s="63"/>
      <c r="P62" s="64"/>
      <c r="Q62" s="62"/>
      <c r="R62" s="65"/>
      <c r="S62" s="62"/>
      <c r="T62" s="62"/>
      <c r="U62" s="65"/>
      <c r="V62" s="62"/>
      <c r="W62" s="62"/>
      <c r="X62" s="62"/>
      <c r="Y62" s="73"/>
      <c r="Z62" s="74"/>
      <c r="AA62" s="62"/>
      <c r="AB62" s="75"/>
      <c r="AC62" s="71"/>
      <c r="AD62" s="72"/>
      <c r="AE62" s="72"/>
    </row>
    <row r="63" spans="1:31" ht="11.1" hidden="1" customHeight="1" outlineLevel="1" x14ac:dyDescent="0.2">
      <c r="A63" s="33">
        <v>163</v>
      </c>
      <c r="B63" s="5"/>
      <c r="C63" s="5" t="s">
        <v>33</v>
      </c>
      <c r="D63" s="5" t="s">
        <v>75</v>
      </c>
      <c r="E63" s="5" t="s">
        <v>32</v>
      </c>
      <c r="F63" s="5" t="s">
        <v>23</v>
      </c>
      <c r="G63" s="5"/>
      <c r="H63" s="5">
        <v>0</v>
      </c>
      <c r="I63" s="5"/>
      <c r="J63" s="9"/>
      <c r="K63" s="9">
        <v>1</v>
      </c>
      <c r="L63" s="9"/>
      <c r="M63" s="23"/>
      <c r="N63" s="23"/>
      <c r="O63" s="26"/>
      <c r="P63" s="27"/>
      <c r="Q63" s="23"/>
      <c r="R63" s="24"/>
      <c r="S63" s="23"/>
      <c r="T63" s="23"/>
      <c r="U63" s="25"/>
      <c r="V63" s="23">
        <f t="shared" si="3"/>
        <v>0</v>
      </c>
      <c r="W63" s="23">
        <f t="shared" si="3"/>
        <v>0</v>
      </c>
      <c r="X63" s="23">
        <f t="shared" si="4"/>
        <v>0</v>
      </c>
      <c r="Y63" s="40"/>
      <c r="Z63" s="41"/>
      <c r="AA63" s="23"/>
      <c r="AB63" s="28">
        <f t="shared" si="5"/>
        <v>1</v>
      </c>
      <c r="AC63" s="51"/>
      <c r="AD63" s="45"/>
      <c r="AE63" s="45"/>
    </row>
    <row r="64" spans="1:31" ht="21.95" customHeight="1" collapsed="1" x14ac:dyDescent="0.2">
      <c r="A64" s="76"/>
      <c r="B64" s="58"/>
      <c r="C64" s="77" t="s">
        <v>102</v>
      </c>
      <c r="D64" s="58"/>
      <c r="E64" s="58"/>
      <c r="F64" s="58"/>
      <c r="G64" s="58"/>
      <c r="H64" s="60">
        <f>SUM(H65:H66)</f>
        <v>11</v>
      </c>
      <c r="I64" s="58"/>
      <c r="J64" s="61"/>
      <c r="K64" s="61"/>
      <c r="L64" s="61"/>
      <c r="M64" s="62"/>
      <c r="N64" s="62"/>
      <c r="O64" s="63"/>
      <c r="P64" s="64"/>
      <c r="Q64" s="62"/>
      <c r="R64" s="65"/>
      <c r="S64" s="62"/>
      <c r="T64" s="62"/>
      <c r="U64" s="65"/>
      <c r="V64" s="62"/>
      <c r="W64" s="62"/>
      <c r="X64" s="62"/>
      <c r="Y64" s="73"/>
      <c r="Z64" s="74"/>
      <c r="AA64" s="62"/>
      <c r="AB64" s="75"/>
      <c r="AC64" s="71"/>
      <c r="AD64" s="72"/>
      <c r="AE64" s="72"/>
    </row>
    <row r="65" spans="1:31" ht="21.95" hidden="1" customHeight="1" outlineLevel="1" x14ac:dyDescent="0.2">
      <c r="A65" s="33">
        <v>1656</v>
      </c>
      <c r="B65" s="5"/>
      <c r="C65" s="5" t="s">
        <v>34</v>
      </c>
      <c r="D65" s="5" t="s">
        <v>75</v>
      </c>
      <c r="E65" s="5" t="s">
        <v>36</v>
      </c>
      <c r="F65" s="5" t="s">
        <v>23</v>
      </c>
      <c r="G65" s="5"/>
      <c r="H65" s="5">
        <v>10</v>
      </c>
      <c r="I65" s="5">
        <v>2</v>
      </c>
      <c r="J65" s="9">
        <v>10</v>
      </c>
      <c r="K65" s="9"/>
      <c r="L65" s="9"/>
      <c r="M65" s="23">
        <v>1</v>
      </c>
      <c r="N65" s="23">
        <v>2</v>
      </c>
      <c r="O65" s="26"/>
      <c r="P65" s="27">
        <v>9</v>
      </c>
      <c r="Q65" s="23">
        <v>0</v>
      </c>
      <c r="R65" s="24"/>
      <c r="S65" s="23"/>
      <c r="T65" s="23"/>
      <c r="U65" s="25"/>
      <c r="V65" s="23">
        <f t="shared" si="3"/>
        <v>10</v>
      </c>
      <c r="W65" s="23">
        <f t="shared" si="3"/>
        <v>2</v>
      </c>
      <c r="X65" s="23">
        <f t="shared" si="4"/>
        <v>0</v>
      </c>
      <c r="Y65" s="40"/>
      <c r="Z65" s="41"/>
      <c r="AA65" s="23"/>
      <c r="AB65" s="28">
        <f t="shared" si="5"/>
        <v>-2</v>
      </c>
      <c r="AC65" s="51"/>
      <c r="AD65" s="45"/>
      <c r="AE65" s="45"/>
    </row>
    <row r="66" spans="1:31" ht="21.95" hidden="1" customHeight="1" outlineLevel="1" x14ac:dyDescent="0.2">
      <c r="A66" s="32" t="s">
        <v>35</v>
      </c>
      <c r="B66" s="5"/>
      <c r="C66" s="5" t="s">
        <v>34</v>
      </c>
      <c r="D66" s="5" t="s">
        <v>75</v>
      </c>
      <c r="E66" s="5" t="s">
        <v>36</v>
      </c>
      <c r="F66" s="5" t="s">
        <v>23</v>
      </c>
      <c r="G66" s="5"/>
      <c r="H66" s="5">
        <v>1</v>
      </c>
      <c r="I66" s="5"/>
      <c r="J66" s="9">
        <v>1</v>
      </c>
      <c r="K66" s="9"/>
      <c r="L66" s="9"/>
      <c r="M66" s="23"/>
      <c r="N66" s="23"/>
      <c r="O66" s="26"/>
      <c r="P66" s="27"/>
      <c r="Q66" s="23"/>
      <c r="R66" s="24"/>
      <c r="S66" s="23"/>
      <c r="T66" s="23"/>
      <c r="U66" s="25"/>
      <c r="V66" s="23">
        <f t="shared" si="3"/>
        <v>0</v>
      </c>
      <c r="W66" s="23">
        <f t="shared" si="3"/>
        <v>0</v>
      </c>
      <c r="X66" s="23">
        <f t="shared" si="4"/>
        <v>1</v>
      </c>
      <c r="Y66" s="40"/>
      <c r="Z66" s="41"/>
      <c r="AA66" s="23"/>
      <c r="AB66" s="28">
        <f t="shared" si="5"/>
        <v>0</v>
      </c>
      <c r="AC66" s="51"/>
      <c r="AD66" s="45"/>
      <c r="AE66" s="45"/>
    </row>
    <row r="67" spans="1:31" ht="21.95" customHeight="1" collapsed="1" x14ac:dyDescent="0.2">
      <c r="A67" s="76"/>
      <c r="B67" s="58"/>
      <c r="C67" s="77" t="s">
        <v>103</v>
      </c>
      <c r="D67" s="58"/>
      <c r="E67" s="58"/>
      <c r="F67" s="58"/>
      <c r="G67" s="58"/>
      <c r="H67" s="60">
        <f>SUM(H68:H69)</f>
        <v>10</v>
      </c>
      <c r="I67" s="58"/>
      <c r="J67" s="61"/>
      <c r="K67" s="61"/>
      <c r="L67" s="61"/>
      <c r="M67" s="62"/>
      <c r="N67" s="62"/>
      <c r="O67" s="63"/>
      <c r="P67" s="64"/>
      <c r="Q67" s="62"/>
      <c r="R67" s="65"/>
      <c r="S67" s="62"/>
      <c r="T67" s="62"/>
      <c r="U67" s="65"/>
      <c r="V67" s="62"/>
      <c r="W67" s="62"/>
      <c r="X67" s="62"/>
      <c r="Y67" s="73"/>
      <c r="Z67" s="74"/>
      <c r="AA67" s="62"/>
      <c r="AB67" s="75"/>
      <c r="AC67" s="71"/>
      <c r="AD67" s="72"/>
      <c r="AE67" s="72"/>
    </row>
    <row r="68" spans="1:31" ht="21.95" hidden="1" customHeight="1" outlineLevel="1" x14ac:dyDescent="0.2">
      <c r="A68" s="33">
        <v>1664</v>
      </c>
      <c r="B68" s="5"/>
      <c r="C68" s="5" t="s">
        <v>37</v>
      </c>
      <c r="D68" s="5" t="s">
        <v>75</v>
      </c>
      <c r="E68" s="5" t="s">
        <v>36</v>
      </c>
      <c r="F68" s="5" t="s">
        <v>23</v>
      </c>
      <c r="G68" s="5"/>
      <c r="H68" s="5">
        <v>6</v>
      </c>
      <c r="I68" s="5"/>
      <c r="J68" s="9">
        <v>6</v>
      </c>
      <c r="K68" s="9"/>
      <c r="L68" s="9"/>
      <c r="M68" s="23">
        <v>0</v>
      </c>
      <c r="N68" s="23">
        <v>3</v>
      </c>
      <c r="O68" s="26"/>
      <c r="P68" s="27">
        <v>9</v>
      </c>
      <c r="Q68" s="23">
        <v>0</v>
      </c>
      <c r="R68" s="24"/>
      <c r="S68" s="23"/>
      <c r="T68" s="23"/>
      <c r="U68" s="25"/>
      <c r="V68" s="23">
        <f t="shared" si="3"/>
        <v>9</v>
      </c>
      <c r="W68" s="23">
        <f t="shared" si="3"/>
        <v>3</v>
      </c>
      <c r="X68" s="23">
        <f t="shared" si="4"/>
        <v>-3</v>
      </c>
      <c r="Y68" s="40"/>
      <c r="Z68" s="41"/>
      <c r="AA68" s="23"/>
      <c r="AB68" s="28">
        <f t="shared" si="5"/>
        <v>-3</v>
      </c>
      <c r="AC68" s="51"/>
      <c r="AD68" s="45"/>
      <c r="AE68" s="45"/>
    </row>
    <row r="69" spans="1:31" ht="21.95" hidden="1" customHeight="1" outlineLevel="1" x14ac:dyDescent="0.2">
      <c r="A69" s="32" t="s">
        <v>38</v>
      </c>
      <c r="B69" s="5"/>
      <c r="C69" s="5" t="s">
        <v>37</v>
      </c>
      <c r="D69" s="5" t="s">
        <v>75</v>
      </c>
      <c r="E69" s="5" t="s">
        <v>36</v>
      </c>
      <c r="F69" s="5" t="s">
        <v>23</v>
      </c>
      <c r="G69" s="5"/>
      <c r="H69" s="5">
        <v>4</v>
      </c>
      <c r="I69" s="5"/>
      <c r="J69" s="9">
        <v>4</v>
      </c>
      <c r="K69" s="9"/>
      <c r="L69" s="9"/>
      <c r="M69" s="23"/>
      <c r="N69" s="23"/>
      <c r="O69" s="26"/>
      <c r="P69" s="27"/>
      <c r="Q69" s="23"/>
      <c r="R69" s="24"/>
      <c r="S69" s="23"/>
      <c r="T69" s="23"/>
      <c r="U69" s="25"/>
      <c r="V69" s="23">
        <f t="shared" si="3"/>
        <v>0</v>
      </c>
      <c r="W69" s="23">
        <f t="shared" si="3"/>
        <v>0</v>
      </c>
      <c r="X69" s="23">
        <f t="shared" si="4"/>
        <v>4</v>
      </c>
      <c r="Y69" s="40"/>
      <c r="Z69" s="41"/>
      <c r="AA69" s="23"/>
      <c r="AB69" s="28">
        <f t="shared" si="5"/>
        <v>0</v>
      </c>
      <c r="AC69" s="51"/>
      <c r="AD69" s="45"/>
      <c r="AE69" s="45"/>
    </row>
    <row r="70" spans="1:31" ht="21.95" customHeight="1" collapsed="1" x14ac:dyDescent="0.2">
      <c r="A70" s="57"/>
      <c r="B70" s="58"/>
      <c r="C70" s="77" t="s">
        <v>104</v>
      </c>
      <c r="D70" s="58"/>
      <c r="E70" s="58"/>
      <c r="F70" s="58"/>
      <c r="G70" s="58"/>
      <c r="H70" s="60">
        <f>SUM(H71:H71)</f>
        <v>1</v>
      </c>
      <c r="I70" s="58"/>
      <c r="J70" s="61"/>
      <c r="K70" s="61"/>
      <c r="L70" s="61"/>
      <c r="M70" s="62"/>
      <c r="N70" s="62"/>
      <c r="O70" s="63"/>
      <c r="P70" s="64"/>
      <c r="Q70" s="62"/>
      <c r="R70" s="65"/>
      <c r="S70" s="62"/>
      <c r="T70" s="62"/>
      <c r="U70" s="65"/>
      <c r="V70" s="62"/>
      <c r="W70" s="62"/>
      <c r="X70" s="62"/>
      <c r="Y70" s="73"/>
      <c r="Z70" s="74"/>
      <c r="AA70" s="62"/>
      <c r="AB70" s="75"/>
      <c r="AC70" s="71"/>
      <c r="AD70" s="72"/>
      <c r="AE70" s="72"/>
    </row>
    <row r="71" spans="1:31" ht="21.95" hidden="1" customHeight="1" outlineLevel="1" x14ac:dyDescent="0.2">
      <c r="A71" s="32" t="s">
        <v>40</v>
      </c>
      <c r="B71" s="5"/>
      <c r="C71" s="5" t="s">
        <v>39</v>
      </c>
      <c r="D71" s="5" t="s">
        <v>75</v>
      </c>
      <c r="E71" s="5" t="s">
        <v>16</v>
      </c>
      <c r="F71" s="5" t="s">
        <v>11</v>
      </c>
      <c r="G71" s="5"/>
      <c r="H71" s="5">
        <v>1</v>
      </c>
      <c r="I71" s="5"/>
      <c r="J71" s="9">
        <v>1</v>
      </c>
      <c r="K71" s="9">
        <v>9</v>
      </c>
      <c r="L71" s="9"/>
      <c r="M71" s="23"/>
      <c r="N71" s="23"/>
      <c r="O71" s="26"/>
      <c r="P71" s="27"/>
      <c r="Q71" s="23"/>
      <c r="R71" s="24"/>
      <c r="S71" s="23"/>
      <c r="T71" s="23"/>
      <c r="U71" s="25"/>
      <c r="V71" s="23">
        <f t="shared" si="3"/>
        <v>0</v>
      </c>
      <c r="W71" s="23">
        <f t="shared" si="3"/>
        <v>0</v>
      </c>
      <c r="X71" s="23">
        <f t="shared" si="4"/>
        <v>1</v>
      </c>
      <c r="Y71" s="40"/>
      <c r="Z71" s="41"/>
      <c r="AA71" s="23"/>
      <c r="AB71" s="28">
        <f t="shared" si="5"/>
        <v>9</v>
      </c>
      <c r="AC71" s="51"/>
      <c r="AD71" s="45"/>
      <c r="AE71" s="45"/>
    </row>
    <row r="72" spans="1:31" ht="11.1" customHeight="1" collapsed="1" x14ac:dyDescent="0.2">
      <c r="A72" s="57"/>
      <c r="B72" s="58"/>
      <c r="C72" s="77" t="s">
        <v>105</v>
      </c>
      <c r="D72" s="58"/>
      <c r="E72" s="58"/>
      <c r="F72" s="58"/>
      <c r="G72" s="58"/>
      <c r="H72" s="60">
        <f>SUM(H73:H80)</f>
        <v>33</v>
      </c>
      <c r="I72" s="58"/>
      <c r="J72" s="61"/>
      <c r="K72" s="61"/>
      <c r="L72" s="61"/>
      <c r="M72" s="62"/>
      <c r="N72" s="62"/>
      <c r="O72" s="63"/>
      <c r="P72" s="64"/>
      <c r="Q72" s="62"/>
      <c r="R72" s="65"/>
      <c r="S72" s="62"/>
      <c r="T72" s="62"/>
      <c r="U72" s="65"/>
      <c r="V72" s="62"/>
      <c r="W72" s="62"/>
      <c r="X72" s="62"/>
      <c r="Y72" s="73"/>
      <c r="Z72" s="74"/>
      <c r="AA72" s="75"/>
      <c r="AB72" s="75"/>
      <c r="AC72" s="71"/>
      <c r="AD72" s="72"/>
      <c r="AE72" s="72"/>
    </row>
    <row r="73" spans="1:31" ht="11.1" hidden="1" customHeight="1" outlineLevel="1" x14ac:dyDescent="0.2">
      <c r="A73" s="32" t="s">
        <v>48</v>
      </c>
      <c r="B73" s="5"/>
      <c r="C73" s="5" t="s">
        <v>43</v>
      </c>
      <c r="D73" s="5" t="s">
        <v>75</v>
      </c>
      <c r="E73" s="5" t="s">
        <v>41</v>
      </c>
      <c r="F73" s="5" t="s">
        <v>14</v>
      </c>
      <c r="G73" s="5"/>
      <c r="H73" s="5">
        <v>16</v>
      </c>
      <c r="I73" s="5"/>
      <c r="J73" s="9">
        <v>16</v>
      </c>
      <c r="K73" s="9"/>
      <c r="L73" s="9"/>
      <c r="M73" s="23">
        <v>3</v>
      </c>
      <c r="N73" s="23">
        <v>15</v>
      </c>
      <c r="O73" s="26"/>
      <c r="P73" s="27"/>
      <c r="Q73" s="23"/>
      <c r="R73" s="24"/>
      <c r="S73" s="23">
        <v>3</v>
      </c>
      <c r="T73" s="23">
        <v>0</v>
      </c>
      <c r="U73" s="25"/>
      <c r="V73" s="23">
        <f t="shared" si="3"/>
        <v>6</v>
      </c>
      <c r="W73" s="23">
        <f t="shared" si="3"/>
        <v>15</v>
      </c>
      <c r="X73" s="23">
        <f t="shared" si="4"/>
        <v>10</v>
      </c>
      <c r="Y73" s="40"/>
      <c r="Z73" s="41"/>
      <c r="AA73" s="28">
        <f>-AB73*0.9</f>
        <v>13.5</v>
      </c>
      <c r="AB73" s="28">
        <f t="shared" si="5"/>
        <v>-15</v>
      </c>
      <c r="AC73" s="51"/>
      <c r="AD73" s="45"/>
      <c r="AE73" s="45"/>
    </row>
    <row r="74" spans="1:31" ht="11.1" hidden="1" customHeight="1" outlineLevel="1" x14ac:dyDescent="0.2">
      <c r="A74" s="32" t="s">
        <v>44</v>
      </c>
      <c r="B74" s="5"/>
      <c r="C74" s="5" t="s">
        <v>43</v>
      </c>
      <c r="D74" s="5" t="s">
        <v>75</v>
      </c>
      <c r="E74" s="5" t="s">
        <v>42</v>
      </c>
      <c r="F74" s="5" t="s">
        <v>14</v>
      </c>
      <c r="G74" s="5"/>
      <c r="H74" s="5">
        <v>1</v>
      </c>
      <c r="I74" s="5">
        <v>1</v>
      </c>
      <c r="J74" s="9">
        <v>1</v>
      </c>
      <c r="K74" s="9"/>
      <c r="L74" s="9"/>
      <c r="M74" s="23"/>
      <c r="N74" s="23"/>
      <c r="O74" s="26"/>
      <c r="P74" s="27"/>
      <c r="Q74" s="23"/>
      <c r="R74" s="24"/>
      <c r="S74" s="23"/>
      <c r="T74" s="23"/>
      <c r="U74" s="25"/>
      <c r="V74" s="23">
        <f t="shared" si="3"/>
        <v>0</v>
      </c>
      <c r="W74" s="23">
        <f t="shared" si="3"/>
        <v>0</v>
      </c>
      <c r="X74" s="23">
        <f t="shared" si="4"/>
        <v>1</v>
      </c>
      <c r="Y74" s="40"/>
      <c r="Z74" s="41"/>
      <c r="AA74" s="23"/>
      <c r="AB74" s="28">
        <f t="shared" si="5"/>
        <v>0</v>
      </c>
      <c r="AC74" s="51"/>
      <c r="AD74" s="45"/>
      <c r="AE74" s="45"/>
    </row>
    <row r="75" spans="1:31" ht="11.1" hidden="1" customHeight="1" outlineLevel="1" x14ac:dyDescent="0.2">
      <c r="A75" s="32" t="s">
        <v>45</v>
      </c>
      <c r="B75" s="5"/>
      <c r="C75" s="5" t="s">
        <v>43</v>
      </c>
      <c r="D75" s="5" t="s">
        <v>75</v>
      </c>
      <c r="E75" s="5" t="s">
        <v>42</v>
      </c>
      <c r="F75" s="5" t="s">
        <v>14</v>
      </c>
      <c r="G75" s="5"/>
      <c r="H75" s="5">
        <v>2</v>
      </c>
      <c r="I75" s="5"/>
      <c r="J75" s="9">
        <v>2</v>
      </c>
      <c r="K75" s="9"/>
      <c r="L75" s="9"/>
      <c r="M75" s="23"/>
      <c r="N75" s="23"/>
      <c r="O75" s="26"/>
      <c r="P75" s="27"/>
      <c r="Q75" s="23"/>
      <c r="R75" s="24"/>
      <c r="S75" s="23"/>
      <c r="T75" s="23"/>
      <c r="U75" s="25"/>
      <c r="V75" s="23">
        <f t="shared" si="3"/>
        <v>0</v>
      </c>
      <c r="W75" s="23">
        <f t="shared" si="3"/>
        <v>0</v>
      </c>
      <c r="X75" s="23">
        <f t="shared" si="4"/>
        <v>2</v>
      </c>
      <c r="Y75" s="40"/>
      <c r="Z75" s="41"/>
      <c r="AA75" s="23"/>
      <c r="AB75" s="28">
        <f t="shared" si="5"/>
        <v>0</v>
      </c>
      <c r="AC75" s="51"/>
      <c r="AD75" s="45"/>
      <c r="AE75" s="45"/>
    </row>
    <row r="76" spans="1:31" ht="11.1" hidden="1" customHeight="1" outlineLevel="1" x14ac:dyDescent="0.2">
      <c r="A76" s="32" t="s">
        <v>46</v>
      </c>
      <c r="B76" s="5"/>
      <c r="C76" s="5" t="s">
        <v>43</v>
      </c>
      <c r="D76" s="5" t="s">
        <v>75</v>
      </c>
      <c r="E76" s="5" t="s">
        <v>42</v>
      </c>
      <c r="F76" s="5" t="s">
        <v>14</v>
      </c>
      <c r="G76" s="5"/>
      <c r="H76" s="5">
        <v>6</v>
      </c>
      <c r="I76" s="5">
        <v>1</v>
      </c>
      <c r="J76" s="9">
        <v>6</v>
      </c>
      <c r="K76" s="9"/>
      <c r="L76" s="9"/>
      <c r="M76" s="23"/>
      <c r="N76" s="23"/>
      <c r="O76" s="26"/>
      <c r="P76" s="27"/>
      <c r="Q76" s="23"/>
      <c r="R76" s="24"/>
      <c r="S76" s="23"/>
      <c r="T76" s="23"/>
      <c r="U76" s="25"/>
      <c r="V76" s="23">
        <f t="shared" si="3"/>
        <v>0</v>
      </c>
      <c r="W76" s="23">
        <f t="shared" si="3"/>
        <v>0</v>
      </c>
      <c r="X76" s="23">
        <f t="shared" si="4"/>
        <v>6</v>
      </c>
      <c r="Y76" s="40"/>
      <c r="Z76" s="41"/>
      <c r="AA76" s="23"/>
      <c r="AB76" s="28">
        <f t="shared" si="5"/>
        <v>0</v>
      </c>
      <c r="AC76" s="51"/>
      <c r="AD76" s="45"/>
      <c r="AE76" s="45"/>
    </row>
    <row r="77" spans="1:31" ht="11.1" hidden="1" customHeight="1" outlineLevel="1" x14ac:dyDescent="0.2">
      <c r="A77" s="32" t="s">
        <v>47</v>
      </c>
      <c r="B77" s="5"/>
      <c r="C77" s="5" t="s">
        <v>43</v>
      </c>
      <c r="D77" s="5" t="s">
        <v>75</v>
      </c>
      <c r="E77" s="5" t="s">
        <v>42</v>
      </c>
      <c r="F77" s="5" t="s">
        <v>14</v>
      </c>
      <c r="G77" s="5"/>
      <c r="H77" s="5">
        <v>2</v>
      </c>
      <c r="I77" s="5"/>
      <c r="J77" s="9">
        <v>2</v>
      </c>
      <c r="K77" s="9"/>
      <c r="L77" s="9"/>
      <c r="M77" s="23"/>
      <c r="N77" s="23"/>
      <c r="O77" s="26"/>
      <c r="P77" s="27"/>
      <c r="Q77" s="23"/>
      <c r="R77" s="24"/>
      <c r="S77" s="23"/>
      <c r="T77" s="23"/>
      <c r="U77" s="25"/>
      <c r="V77" s="23">
        <f t="shared" si="3"/>
        <v>0</v>
      </c>
      <c r="W77" s="23">
        <f t="shared" si="3"/>
        <v>0</v>
      </c>
      <c r="X77" s="23">
        <f t="shared" si="4"/>
        <v>2</v>
      </c>
      <c r="Y77" s="40"/>
      <c r="Z77" s="41"/>
      <c r="AA77" s="23"/>
      <c r="AB77" s="28">
        <f t="shared" si="5"/>
        <v>0</v>
      </c>
      <c r="AC77" s="51"/>
      <c r="AD77" s="45"/>
      <c r="AE77" s="45"/>
    </row>
    <row r="78" spans="1:31" ht="11.1" hidden="1" customHeight="1" outlineLevel="1" x14ac:dyDescent="0.2">
      <c r="A78" s="32" t="s">
        <v>49</v>
      </c>
      <c r="B78" s="5"/>
      <c r="C78" s="5" t="s">
        <v>43</v>
      </c>
      <c r="D78" s="5" t="s">
        <v>75</v>
      </c>
      <c r="E78" s="5" t="s">
        <v>42</v>
      </c>
      <c r="F78" s="5" t="s">
        <v>14</v>
      </c>
      <c r="G78" s="5"/>
      <c r="H78" s="5">
        <v>2</v>
      </c>
      <c r="I78" s="5"/>
      <c r="J78" s="9">
        <v>2</v>
      </c>
      <c r="K78" s="9"/>
      <c r="L78" s="9"/>
      <c r="M78" s="23"/>
      <c r="N78" s="23"/>
      <c r="O78" s="26"/>
      <c r="P78" s="27"/>
      <c r="Q78" s="23"/>
      <c r="R78" s="24"/>
      <c r="S78" s="23"/>
      <c r="T78" s="23"/>
      <c r="U78" s="25"/>
      <c r="V78" s="23">
        <f t="shared" si="3"/>
        <v>0</v>
      </c>
      <c r="W78" s="23">
        <f t="shared" si="3"/>
        <v>0</v>
      </c>
      <c r="X78" s="23">
        <f t="shared" si="4"/>
        <v>2</v>
      </c>
      <c r="Y78" s="40"/>
      <c r="Z78" s="41"/>
      <c r="AA78" s="23"/>
      <c r="AB78" s="28">
        <f t="shared" si="5"/>
        <v>0</v>
      </c>
      <c r="AC78" s="51"/>
      <c r="AD78" s="45"/>
      <c r="AE78" s="45"/>
    </row>
    <row r="79" spans="1:31" ht="11.1" hidden="1" customHeight="1" outlineLevel="1" x14ac:dyDescent="0.2">
      <c r="A79" s="32" t="s">
        <v>50</v>
      </c>
      <c r="B79" s="5"/>
      <c r="C79" s="5" t="s">
        <v>43</v>
      </c>
      <c r="D79" s="5" t="s">
        <v>75</v>
      </c>
      <c r="E79" s="5" t="s">
        <v>42</v>
      </c>
      <c r="F79" s="5" t="s">
        <v>14</v>
      </c>
      <c r="G79" s="5"/>
      <c r="H79" s="5">
        <v>1</v>
      </c>
      <c r="I79" s="5"/>
      <c r="J79" s="9">
        <v>1</v>
      </c>
      <c r="K79" s="9"/>
      <c r="L79" s="9"/>
      <c r="M79" s="23"/>
      <c r="N79" s="23"/>
      <c r="O79" s="26"/>
      <c r="P79" s="27"/>
      <c r="Q79" s="23"/>
      <c r="R79" s="24"/>
      <c r="S79" s="23"/>
      <c r="T79" s="23"/>
      <c r="U79" s="25"/>
      <c r="V79" s="23">
        <f t="shared" si="3"/>
        <v>0</v>
      </c>
      <c r="W79" s="23">
        <f t="shared" si="3"/>
        <v>0</v>
      </c>
      <c r="X79" s="23">
        <f t="shared" si="4"/>
        <v>1</v>
      </c>
      <c r="Y79" s="40"/>
      <c r="Z79" s="41"/>
      <c r="AA79" s="23"/>
      <c r="AB79" s="28">
        <f t="shared" si="5"/>
        <v>0</v>
      </c>
      <c r="AC79" s="51"/>
      <c r="AD79" s="45"/>
      <c r="AE79" s="45"/>
    </row>
    <row r="80" spans="1:31" ht="11.1" hidden="1" customHeight="1" outlineLevel="1" x14ac:dyDescent="0.2">
      <c r="A80" s="32" t="s">
        <v>51</v>
      </c>
      <c r="B80" s="5"/>
      <c r="C80" s="5" t="s">
        <v>43</v>
      </c>
      <c r="D80" s="5" t="s">
        <v>75</v>
      </c>
      <c r="E80" s="5" t="s">
        <v>42</v>
      </c>
      <c r="F80" s="5" t="s">
        <v>14</v>
      </c>
      <c r="G80" s="5"/>
      <c r="H80" s="5">
        <v>3</v>
      </c>
      <c r="I80" s="5"/>
      <c r="J80" s="9">
        <v>3</v>
      </c>
      <c r="K80" s="9"/>
      <c r="L80" s="9"/>
      <c r="M80" s="23"/>
      <c r="N80" s="23"/>
      <c r="O80" s="26"/>
      <c r="P80" s="27"/>
      <c r="Q80" s="23"/>
      <c r="R80" s="24"/>
      <c r="S80" s="23"/>
      <c r="T80" s="23"/>
      <c r="U80" s="25"/>
      <c r="V80" s="23">
        <f t="shared" si="3"/>
        <v>0</v>
      </c>
      <c r="W80" s="23">
        <f t="shared" si="3"/>
        <v>0</v>
      </c>
      <c r="X80" s="23">
        <f t="shared" si="4"/>
        <v>3</v>
      </c>
      <c r="Y80" s="40"/>
      <c r="Z80" s="41"/>
      <c r="AA80" s="23"/>
      <c r="AB80" s="28">
        <f t="shared" si="5"/>
        <v>0</v>
      </c>
      <c r="AC80" s="51"/>
      <c r="AD80" s="45"/>
      <c r="AE80" s="45"/>
    </row>
  </sheetData>
  <autoFilter ref="A6:AE80"/>
  <mergeCells count="5">
    <mergeCell ref="M5:O5"/>
    <mergeCell ref="P5:R5"/>
    <mergeCell ref="S5:U5"/>
    <mergeCell ref="V5:W5"/>
    <mergeCell ref="X5:AB5"/>
  </mergeCells>
  <conditionalFormatting sqref="Y1">
    <cfRule type="cellIs" dxfId="9" priority="8" operator="lessThan">
      <formula>0</formula>
    </cfRule>
  </conditionalFormatting>
  <conditionalFormatting sqref="Y6:Z6">
    <cfRule type="cellIs" dxfId="8" priority="7" operator="lessThan">
      <formula>0</formula>
    </cfRule>
  </conditionalFormatting>
  <conditionalFormatting sqref="Z6">
    <cfRule type="cellIs" dxfId="7" priority="6" operator="greaterThanOrEqual">
      <formula>150</formula>
    </cfRule>
  </conditionalFormatting>
  <conditionalFormatting sqref="Y4">
    <cfRule type="cellIs" dxfId="6" priority="5" operator="lessThan">
      <formula>0</formula>
    </cfRule>
  </conditionalFormatting>
  <conditionalFormatting sqref="AA4">
    <cfRule type="cellIs" dxfId="5" priority="4" operator="lessThan">
      <formula>0</formula>
    </cfRule>
  </conditionalFormatting>
  <conditionalFormatting sqref="AB1:AE4 AB5:AB80">
    <cfRule type="cellIs" dxfId="4" priority="3" operator="lessThan">
      <formula>0</formula>
    </cfRule>
  </conditionalFormatting>
  <conditionalFormatting sqref="AD5:AD6">
    <cfRule type="cellIs" dxfId="3" priority="2" operator="lessThan">
      <formula>0</formula>
    </cfRule>
  </conditionalFormatting>
  <conditionalFormatting sqref="AE5:AE6">
    <cfRule type="cellIs" dxfId="2" priority="1" operator="lessThan">
      <formula>0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исходный</vt:lpstr>
      <vt:lpstr>должно быть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ГАВ</cp:lastModifiedBy>
  <dcterms:created xsi:type="dcterms:W3CDTF">2018-12-27T04:57:26Z</dcterms:created>
  <dcterms:modified xsi:type="dcterms:W3CDTF">2019-01-16T10:15:58Z</dcterms:modified>
</cp:coreProperties>
</file>