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11256" yWindow="0" windowWidth="12768" windowHeight="9396" tabRatio="367"/>
  </bookViews>
  <sheets>
    <sheet name="Лист1" sheetId="1" r:id="rId1"/>
  </sheets>
  <definedNames>
    <definedName name="_xlnm._FilterDatabase" localSheetId="0" hidden="1">Лист1!$D$3:$I$20</definedName>
    <definedName name="НАУШНИКИ">Лист1!#REF!</definedName>
  </definedNames>
  <calcPr calcId="162913"/>
</workbook>
</file>

<file path=xl/calcChain.xml><?xml version="1.0" encoding="utf-8"?>
<calcChain xmlns="http://schemas.openxmlformats.org/spreadsheetml/2006/main">
  <c r="H5" i="1" l="1"/>
  <c r="Q5" i="1" s="1"/>
  <c r="H6" i="1"/>
  <c r="Q6" i="1" s="1"/>
  <c r="H7" i="1"/>
  <c r="Q7" i="1" s="1"/>
  <c r="H8" i="1"/>
  <c r="Q8" i="1" s="1"/>
  <c r="H9" i="1"/>
  <c r="Q9" i="1" s="1"/>
  <c r="H10" i="1"/>
  <c r="Q10" i="1" s="1"/>
  <c r="H11" i="1"/>
  <c r="Q11" i="1" s="1"/>
  <c r="H12" i="1"/>
  <c r="Q12" i="1" s="1"/>
  <c r="H13" i="1"/>
  <c r="Q13" i="1" s="1"/>
  <c r="H14" i="1"/>
  <c r="Q14" i="1" s="1"/>
  <c r="H15" i="1"/>
  <c r="Q15" i="1" s="1"/>
  <c r="H16" i="1"/>
  <c r="Q16" i="1" s="1"/>
  <c r="H17" i="1"/>
  <c r="Q17" i="1" s="1"/>
  <c r="H18" i="1"/>
  <c r="Q18" i="1" s="1"/>
  <c r="H19" i="1"/>
  <c r="Q19" i="1" s="1"/>
  <c r="H20" i="1"/>
  <c r="Q20" i="1" s="1"/>
  <c r="H4" i="1"/>
  <c r="Q4" i="1" s="1"/>
  <c r="E5" i="1"/>
  <c r="O5" i="1" s="1"/>
  <c r="E6" i="1"/>
  <c r="O6" i="1" s="1"/>
  <c r="E7" i="1"/>
  <c r="O7" i="1" s="1"/>
  <c r="E8" i="1"/>
  <c r="O8" i="1" s="1"/>
  <c r="E9" i="1"/>
  <c r="O9" i="1" s="1"/>
  <c r="E10" i="1"/>
  <c r="O10" i="1" s="1"/>
  <c r="E11" i="1"/>
  <c r="O11" i="1" s="1"/>
  <c r="E12" i="1"/>
  <c r="O12" i="1" s="1"/>
  <c r="E13" i="1"/>
  <c r="O13" i="1" s="1"/>
  <c r="E14" i="1"/>
  <c r="O14" i="1" s="1"/>
  <c r="E15" i="1"/>
  <c r="O15" i="1" s="1"/>
  <c r="E16" i="1"/>
  <c r="O16" i="1" s="1"/>
  <c r="E17" i="1"/>
  <c r="O17" i="1" s="1"/>
  <c r="E18" i="1"/>
  <c r="O18" i="1" s="1"/>
  <c r="E19" i="1"/>
  <c r="O19" i="1" s="1"/>
  <c r="E20" i="1"/>
  <c r="O20" i="1" s="1"/>
  <c r="E4" i="1"/>
  <c r="O4" i="1" s="1"/>
  <c r="O22" i="1" l="1"/>
  <c r="F2" i="1" s="1"/>
  <c r="Q22" i="1"/>
</calcChain>
</file>

<file path=xl/sharedStrings.xml><?xml version="1.0" encoding="utf-8"?>
<sst xmlns="http://schemas.openxmlformats.org/spreadsheetml/2006/main" count="30" uniqueCount="26">
  <si>
    <t>Предоплата</t>
  </si>
  <si>
    <t>без НДС</t>
  </si>
  <si>
    <t>с НДС</t>
  </si>
  <si>
    <t>Отсрочка</t>
  </si>
  <si>
    <t>Итого по заказу (с НДС):</t>
  </si>
  <si>
    <t>заказ (шт)</t>
  </si>
  <si>
    <t>Арт</t>
  </si>
  <si>
    <r>
      <t>Наименование</t>
    </r>
    <r>
      <rPr>
        <b/>
        <sz val="14"/>
        <color theme="0"/>
        <rFont val="Arial"/>
        <family val="2"/>
        <charset val="204"/>
      </rPr>
      <t/>
    </r>
  </si>
  <si>
    <t>Резерв (шт)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</si>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</sst>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4"/>
      <color theme="0"/>
      <name val="Arial"/>
      <family val="2"/>
      <charset val="204"/>
    </font>
    <font>
      <sz val="1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.5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9.5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9" fillId="0" borderId="0"/>
  </cellStyleXfs>
  <cellXfs count="33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  <xf numFmtId="1" fontId="5" fillId="0" borderId="0" xfId="0" applyNumberFormat="1" applyFont="1" applyAlignment="1">
      <alignment vertical="center"/>
    </xf>
    <xf numFmtId="1" fontId="3" fillId="0" borderId="2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8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"/>
  <sheetViews>
    <sheetView tabSelected="1" zoomScaleNormal="100" workbookViewId="0">
      <pane ySplit="3" topLeftCell="A4" activePane="bottomLeft" state="frozen"/>
      <selection pane="bottomLeft" activeCell="C6" sqref="C6"/>
    </sheetView>
  </sheetViews>
  <sheetFormatPr defaultRowHeight="18" x14ac:dyDescent="0.3"/>
  <cols>
    <col min="1" max="1" width="10.5546875" style="31" customWidth="1"/>
    <col min="2" max="2" width="18.33203125" style="5" hidden="1" customWidth="1"/>
    <col min="3" max="3" width="40.109375" style="3" customWidth="1"/>
    <col min="4" max="5" width="11.6640625" style="2" customWidth="1"/>
    <col min="6" max="6" width="10.33203125" style="8" customWidth="1"/>
    <col min="7" max="8" width="11.6640625" style="2" customWidth="1"/>
    <col min="9" max="9" width="10.33203125" style="8" customWidth="1"/>
    <col min="10" max="18" width="4.5546875" customWidth="1"/>
    <col min="19" max="19" width="13.33203125" customWidth="1"/>
    <col min="20" max="48" width="4.5546875" customWidth="1"/>
    <col min="49" max="50" width="4.5546875" style="11" customWidth="1"/>
    <col min="51" max="51" width="4.109375" style="11" customWidth="1"/>
    <col min="52" max="52" width="4.33203125" style="11" customWidth="1"/>
    <col min="53" max="53" width="5.88671875" style="12" customWidth="1"/>
    <col min="54" max="56" width="8.88671875" style="4"/>
  </cols>
  <sheetData>
    <row r="1" spans="1:50" ht="16.95" customHeight="1" x14ac:dyDescent="0.3">
      <c r="A1" s="13" t="s">
        <v>6</v>
      </c>
      <c r="B1" s="14"/>
      <c r="C1" s="15" t="s">
        <v>7</v>
      </c>
      <c r="D1" s="16" t="s">
        <v>0</v>
      </c>
      <c r="E1" s="16"/>
      <c r="F1" s="16"/>
      <c r="G1" s="16" t="s">
        <v>3</v>
      </c>
      <c r="H1" s="16"/>
      <c r="I1" s="17"/>
      <c r="J1" s="1"/>
      <c r="K1" s="1"/>
      <c r="L1" s="1"/>
      <c r="M1" s="1"/>
      <c r="N1" s="1"/>
      <c r="O1" s="1"/>
      <c r="P1" s="1"/>
      <c r="Q1" s="1"/>
      <c r="R1" s="1"/>
      <c r="S1" s="32" t="s">
        <v>8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9"/>
      <c r="AX1" s="10"/>
    </row>
    <row r="2" spans="1:50" ht="16.95" customHeight="1" x14ac:dyDescent="0.3">
      <c r="A2" s="18"/>
      <c r="B2" s="19"/>
      <c r="C2" s="20"/>
      <c r="D2" s="21" t="s">
        <v>4</v>
      </c>
      <c r="E2" s="21"/>
      <c r="F2" s="22">
        <f>O22</f>
        <v>38.4</v>
      </c>
      <c r="G2" s="21" t="s">
        <v>4</v>
      </c>
      <c r="H2" s="21"/>
      <c r="I2" s="23"/>
      <c r="J2" s="1"/>
      <c r="K2" s="1"/>
      <c r="L2" s="1"/>
      <c r="M2" s="1"/>
      <c r="N2" s="1"/>
      <c r="O2" s="1"/>
      <c r="P2" s="1"/>
      <c r="Q2" s="1"/>
      <c r="R2" s="1"/>
      <c r="S2" s="3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9"/>
      <c r="AX2" s="10"/>
    </row>
    <row r="3" spans="1:50" ht="16.95" customHeight="1" x14ac:dyDescent="0.3">
      <c r="A3" s="24"/>
      <c r="B3" s="19"/>
      <c r="C3" s="20"/>
      <c r="D3" s="25" t="s">
        <v>1</v>
      </c>
      <c r="E3" s="25" t="s">
        <v>2</v>
      </c>
      <c r="F3" s="6" t="s">
        <v>5</v>
      </c>
      <c r="G3" s="25" t="s">
        <v>1</v>
      </c>
      <c r="H3" s="25" t="s">
        <v>2</v>
      </c>
      <c r="I3" s="26" t="s">
        <v>5</v>
      </c>
      <c r="J3" s="1"/>
      <c r="K3" s="1"/>
      <c r="L3" s="1"/>
      <c r="M3" s="1"/>
      <c r="N3" s="1"/>
      <c r="O3" s="1"/>
      <c r="P3" s="1"/>
      <c r="Q3" s="1"/>
      <c r="R3" s="1"/>
      <c r="S3" s="3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9"/>
    </row>
    <row r="4" spans="1:50" x14ac:dyDescent="0.3">
      <c r="A4" s="30">
        <v>10001</v>
      </c>
      <c r="B4" s="27"/>
      <c r="C4" s="28" t="s">
        <v>9</v>
      </c>
      <c r="D4" s="29">
        <v>10</v>
      </c>
      <c r="E4" s="29">
        <f>D4*1.2</f>
        <v>12</v>
      </c>
      <c r="F4" s="7"/>
      <c r="G4" s="29">
        <v>10.5</v>
      </c>
      <c r="H4" s="29">
        <f>G4*1.2</f>
        <v>12.6</v>
      </c>
      <c r="I4" s="7"/>
      <c r="O4">
        <f>F4*E4</f>
        <v>0</v>
      </c>
      <c r="Q4">
        <f>I4*H4</f>
        <v>0</v>
      </c>
      <c r="S4" s="29"/>
    </row>
    <row r="5" spans="1:50" x14ac:dyDescent="0.3">
      <c r="A5" s="30">
        <v>10002</v>
      </c>
      <c r="B5" s="27"/>
      <c r="C5" s="28" t="s">
        <v>10</v>
      </c>
      <c r="D5" s="29">
        <v>11</v>
      </c>
      <c r="E5" s="29">
        <f t="shared" ref="E5:E20" si="0">D5*1.2</f>
        <v>13.2</v>
      </c>
      <c r="F5" s="7"/>
      <c r="G5" s="29">
        <v>11.5</v>
      </c>
      <c r="H5" s="29">
        <f t="shared" ref="H5:H20" si="1">G5*1.2</f>
        <v>13.799999999999999</v>
      </c>
      <c r="I5" s="7"/>
      <c r="O5">
        <f t="shared" ref="O5:O20" si="2">F5*E5</f>
        <v>0</v>
      </c>
      <c r="Q5">
        <f t="shared" ref="Q5:Q20" si="3">I5*H5</f>
        <v>0</v>
      </c>
      <c r="S5" s="29"/>
    </row>
    <row r="6" spans="1:50" x14ac:dyDescent="0.3">
      <c r="A6" s="30">
        <v>10003</v>
      </c>
      <c r="B6" s="27"/>
      <c r="C6" s="28" t="s">
        <v>11</v>
      </c>
      <c r="D6" s="29">
        <v>12</v>
      </c>
      <c r="E6" s="29">
        <f t="shared" si="0"/>
        <v>14.399999999999999</v>
      </c>
      <c r="F6" s="7"/>
      <c r="G6" s="29">
        <v>12.5</v>
      </c>
      <c r="H6" s="29">
        <f t="shared" si="1"/>
        <v>15</v>
      </c>
      <c r="I6" s="7"/>
      <c r="O6">
        <f t="shared" si="2"/>
        <v>0</v>
      </c>
      <c r="Q6">
        <f t="shared" si="3"/>
        <v>0</v>
      </c>
      <c r="S6" s="29"/>
    </row>
    <row r="7" spans="1:50" x14ac:dyDescent="0.3">
      <c r="A7" s="30">
        <v>10004</v>
      </c>
      <c r="B7" s="27"/>
      <c r="C7" s="28" t="s">
        <v>12</v>
      </c>
      <c r="D7" s="29">
        <v>13</v>
      </c>
      <c r="E7" s="29">
        <f t="shared" si="0"/>
        <v>15.6</v>
      </c>
      <c r="F7" s="7">
        <v>1</v>
      </c>
      <c r="G7" s="29">
        <v>13.5</v>
      </c>
      <c r="H7" s="29">
        <f t="shared" si="1"/>
        <v>16.2</v>
      </c>
      <c r="I7" s="7"/>
      <c r="O7">
        <f t="shared" si="2"/>
        <v>15.6</v>
      </c>
      <c r="Q7">
        <f t="shared" si="3"/>
        <v>0</v>
      </c>
      <c r="S7" s="29"/>
    </row>
    <row r="8" spans="1:50" x14ac:dyDescent="0.3">
      <c r="A8" s="30">
        <v>10005</v>
      </c>
      <c r="B8" s="27"/>
      <c r="C8" s="28" t="s">
        <v>13</v>
      </c>
      <c r="D8" s="29">
        <v>14</v>
      </c>
      <c r="E8" s="29">
        <f t="shared" si="0"/>
        <v>16.8</v>
      </c>
      <c r="F8" s="7"/>
      <c r="G8" s="29">
        <v>14.5</v>
      </c>
      <c r="H8" s="29">
        <f t="shared" si="1"/>
        <v>17.399999999999999</v>
      </c>
      <c r="I8" s="7"/>
      <c r="O8">
        <f t="shared" si="2"/>
        <v>0</v>
      </c>
      <c r="Q8">
        <f t="shared" si="3"/>
        <v>0</v>
      </c>
      <c r="S8" s="29"/>
    </row>
    <row r="9" spans="1:50" x14ac:dyDescent="0.3">
      <c r="A9" s="30">
        <v>10006</v>
      </c>
      <c r="B9" s="27"/>
      <c r="C9" s="28" t="s">
        <v>14</v>
      </c>
      <c r="D9" s="29">
        <v>15</v>
      </c>
      <c r="E9" s="29">
        <f t="shared" si="0"/>
        <v>18</v>
      </c>
      <c r="F9" s="7"/>
      <c r="G9" s="29">
        <v>15.5</v>
      </c>
      <c r="H9" s="29">
        <f t="shared" si="1"/>
        <v>18.599999999999998</v>
      </c>
      <c r="I9" s="7"/>
      <c r="O9">
        <f t="shared" si="2"/>
        <v>0</v>
      </c>
      <c r="Q9">
        <f t="shared" si="3"/>
        <v>0</v>
      </c>
      <c r="S9" s="29"/>
    </row>
    <row r="10" spans="1:50" x14ac:dyDescent="0.3">
      <c r="A10" s="30">
        <v>10007</v>
      </c>
      <c r="B10" s="27"/>
      <c r="C10" s="28" t="s">
        <v>15</v>
      </c>
      <c r="D10" s="29">
        <v>16</v>
      </c>
      <c r="E10" s="29">
        <f t="shared" si="0"/>
        <v>19.2</v>
      </c>
      <c r="F10" s="7"/>
      <c r="G10" s="29">
        <v>16.5</v>
      </c>
      <c r="H10" s="29">
        <f t="shared" si="1"/>
        <v>19.8</v>
      </c>
      <c r="I10" s="7"/>
      <c r="O10">
        <f t="shared" si="2"/>
        <v>0</v>
      </c>
      <c r="Q10">
        <f t="shared" si="3"/>
        <v>0</v>
      </c>
      <c r="S10" s="29"/>
    </row>
    <row r="11" spans="1:50" x14ac:dyDescent="0.3">
      <c r="A11" s="30">
        <v>10008</v>
      </c>
      <c r="B11" s="27"/>
      <c r="C11" s="28" t="s">
        <v>16</v>
      </c>
      <c r="D11" s="29">
        <v>17</v>
      </c>
      <c r="E11" s="29">
        <f t="shared" si="0"/>
        <v>20.399999999999999</v>
      </c>
      <c r="F11" s="7"/>
      <c r="G11" s="29">
        <v>17.5</v>
      </c>
      <c r="H11" s="29">
        <f t="shared" si="1"/>
        <v>21</v>
      </c>
      <c r="I11" s="7"/>
      <c r="O11">
        <f t="shared" si="2"/>
        <v>0</v>
      </c>
      <c r="Q11">
        <f t="shared" si="3"/>
        <v>0</v>
      </c>
      <c r="S11" s="29">
        <v>1</v>
      </c>
    </row>
    <row r="12" spans="1:50" x14ac:dyDescent="0.3">
      <c r="A12" s="30">
        <v>10009</v>
      </c>
      <c r="B12" s="27"/>
      <c r="C12" s="28" t="s">
        <v>17</v>
      </c>
      <c r="D12" s="29">
        <v>18</v>
      </c>
      <c r="E12" s="29">
        <f t="shared" si="0"/>
        <v>21.599999999999998</v>
      </c>
      <c r="F12" s="7"/>
      <c r="G12" s="29">
        <v>18.5</v>
      </c>
      <c r="H12" s="29">
        <f t="shared" si="1"/>
        <v>22.2</v>
      </c>
      <c r="I12" s="7"/>
      <c r="O12">
        <f t="shared" si="2"/>
        <v>0</v>
      </c>
      <c r="Q12">
        <f t="shared" si="3"/>
        <v>0</v>
      </c>
      <c r="S12" s="29"/>
    </row>
    <row r="13" spans="1:50" x14ac:dyDescent="0.3">
      <c r="A13" s="30">
        <v>10010</v>
      </c>
      <c r="B13" s="27"/>
      <c r="C13" s="28" t="s">
        <v>18</v>
      </c>
      <c r="D13" s="29">
        <v>19</v>
      </c>
      <c r="E13" s="29">
        <f t="shared" si="0"/>
        <v>22.8</v>
      </c>
      <c r="F13" s="7">
        <v>1</v>
      </c>
      <c r="G13" s="29">
        <v>19.5</v>
      </c>
      <c r="H13" s="29">
        <f t="shared" si="1"/>
        <v>23.4</v>
      </c>
      <c r="I13" s="7"/>
      <c r="O13">
        <f t="shared" si="2"/>
        <v>22.8</v>
      </c>
      <c r="Q13">
        <f t="shared" si="3"/>
        <v>0</v>
      </c>
      <c r="S13" s="29"/>
    </row>
    <row r="14" spans="1:50" x14ac:dyDescent="0.3">
      <c r="A14" s="30">
        <v>10011</v>
      </c>
      <c r="B14" s="27"/>
      <c r="C14" s="28" t="s">
        <v>19</v>
      </c>
      <c r="D14" s="29">
        <v>20</v>
      </c>
      <c r="E14" s="29">
        <f t="shared" si="0"/>
        <v>24</v>
      </c>
      <c r="F14" s="7"/>
      <c r="G14" s="29">
        <v>20.5</v>
      </c>
      <c r="H14" s="29">
        <f t="shared" si="1"/>
        <v>24.599999999999998</v>
      </c>
      <c r="I14" s="7"/>
      <c r="O14">
        <f t="shared" si="2"/>
        <v>0</v>
      </c>
      <c r="Q14">
        <f t="shared" si="3"/>
        <v>0</v>
      </c>
      <c r="S14" s="29"/>
    </row>
    <row r="15" spans="1:50" x14ac:dyDescent="0.3">
      <c r="A15" s="30">
        <v>10012</v>
      </c>
      <c r="B15" s="27"/>
      <c r="C15" s="28" t="s">
        <v>20</v>
      </c>
      <c r="D15" s="29">
        <v>21</v>
      </c>
      <c r="E15" s="29">
        <f t="shared" si="0"/>
        <v>25.2</v>
      </c>
      <c r="F15" s="7"/>
      <c r="G15" s="29">
        <v>21.5</v>
      </c>
      <c r="H15" s="29">
        <f t="shared" si="1"/>
        <v>25.8</v>
      </c>
      <c r="I15" s="7"/>
      <c r="O15">
        <f t="shared" si="2"/>
        <v>0</v>
      </c>
      <c r="Q15">
        <f t="shared" si="3"/>
        <v>0</v>
      </c>
      <c r="S15" s="29"/>
    </row>
    <row r="16" spans="1:50" x14ac:dyDescent="0.3">
      <c r="A16" s="30">
        <v>10013</v>
      </c>
      <c r="B16" s="27"/>
      <c r="C16" s="28" t="s">
        <v>21</v>
      </c>
      <c r="D16" s="29">
        <v>22</v>
      </c>
      <c r="E16" s="29">
        <f t="shared" si="0"/>
        <v>26.4</v>
      </c>
      <c r="F16" s="7"/>
      <c r="G16" s="29">
        <v>22.5</v>
      </c>
      <c r="H16" s="29">
        <f t="shared" si="1"/>
        <v>27</v>
      </c>
      <c r="I16" s="7"/>
      <c r="O16">
        <f t="shared" si="2"/>
        <v>0</v>
      </c>
      <c r="Q16">
        <f t="shared" si="3"/>
        <v>0</v>
      </c>
      <c r="S16" s="29">
        <v>1</v>
      </c>
    </row>
    <row r="17" spans="1:19" x14ac:dyDescent="0.3">
      <c r="A17" s="30">
        <v>10014</v>
      </c>
      <c r="B17" s="27"/>
      <c r="C17" s="28" t="s">
        <v>22</v>
      </c>
      <c r="D17" s="29">
        <v>23</v>
      </c>
      <c r="E17" s="29">
        <f t="shared" si="0"/>
        <v>27.599999999999998</v>
      </c>
      <c r="F17" s="7"/>
      <c r="G17" s="29">
        <v>23.5</v>
      </c>
      <c r="H17" s="29">
        <f t="shared" si="1"/>
        <v>28.2</v>
      </c>
      <c r="I17" s="7"/>
      <c r="O17">
        <f t="shared" si="2"/>
        <v>0</v>
      </c>
      <c r="Q17">
        <f t="shared" si="3"/>
        <v>0</v>
      </c>
      <c r="S17" s="29"/>
    </row>
    <row r="18" spans="1:19" x14ac:dyDescent="0.3">
      <c r="A18" s="30">
        <v>10015</v>
      </c>
      <c r="B18" s="27"/>
      <c r="C18" s="28" t="s">
        <v>23</v>
      </c>
      <c r="D18" s="29">
        <v>24</v>
      </c>
      <c r="E18" s="29">
        <f t="shared" si="0"/>
        <v>28.799999999999997</v>
      </c>
      <c r="F18" s="7"/>
      <c r="G18" s="29">
        <v>24.5</v>
      </c>
      <c r="H18" s="29">
        <f t="shared" si="1"/>
        <v>29.4</v>
      </c>
      <c r="I18" s="7"/>
      <c r="O18">
        <f t="shared" si="2"/>
        <v>0</v>
      </c>
      <c r="Q18">
        <f t="shared" si="3"/>
        <v>0</v>
      </c>
      <c r="S18" s="29"/>
    </row>
    <row r="19" spans="1:19" x14ac:dyDescent="0.3">
      <c r="A19" s="30">
        <v>10016</v>
      </c>
      <c r="B19" s="27"/>
      <c r="C19" s="28" t="s">
        <v>24</v>
      </c>
      <c r="D19" s="29">
        <v>25</v>
      </c>
      <c r="E19" s="29">
        <f t="shared" si="0"/>
        <v>30</v>
      </c>
      <c r="F19" s="7"/>
      <c r="G19" s="29">
        <v>25.5</v>
      </c>
      <c r="H19" s="29">
        <f t="shared" si="1"/>
        <v>30.599999999999998</v>
      </c>
      <c r="I19" s="7"/>
      <c r="O19">
        <f t="shared" si="2"/>
        <v>0</v>
      </c>
      <c r="Q19">
        <f t="shared" si="3"/>
        <v>0</v>
      </c>
      <c r="S19" s="29"/>
    </row>
    <row r="20" spans="1:19" x14ac:dyDescent="0.3">
      <c r="A20" s="30">
        <v>10017</v>
      </c>
      <c r="B20" s="27"/>
      <c r="C20" s="28" t="s">
        <v>25</v>
      </c>
      <c r="D20" s="29">
        <v>26</v>
      </c>
      <c r="E20" s="29">
        <f t="shared" si="0"/>
        <v>31.2</v>
      </c>
      <c r="F20" s="7"/>
      <c r="G20" s="29">
        <v>26.5</v>
      </c>
      <c r="H20" s="29">
        <f t="shared" si="1"/>
        <v>31.799999999999997</v>
      </c>
      <c r="I20" s="7"/>
      <c r="O20">
        <f t="shared" si="2"/>
        <v>0</v>
      </c>
      <c r="Q20">
        <f t="shared" si="3"/>
        <v>0</v>
      </c>
      <c r="S20" s="29"/>
    </row>
    <row r="22" spans="1:19" x14ac:dyDescent="0.3">
      <c r="O22">
        <f>SUM(O4:O21)</f>
        <v>38.4</v>
      </c>
      <c r="Q22">
        <f>SUM(Q4:Q21)</f>
        <v>0</v>
      </c>
    </row>
  </sheetData>
  <autoFilter ref="D3:I20"/>
  <mergeCells count="7">
    <mergeCell ref="A1:A3"/>
    <mergeCell ref="C1:C3"/>
    <mergeCell ref="D1:F1"/>
    <mergeCell ref="G1:I1"/>
    <mergeCell ref="D2:E2"/>
    <mergeCell ref="G2:H2"/>
    <mergeCell ref="B1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2019-01-26T18:01:05Z</dcterms:modified>
</cp:coreProperties>
</file>