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РАСЧЕТ" sheetId="1" r:id="rId1"/>
    <sheet name="КУРС" sheetId="2" r:id="rId2"/>
    <sheet name="Лист3" sheetId="3" r:id="rId3"/>
  </sheets>
  <externalReferences>
    <externalReference r:id="rId4"/>
  </externalReferences>
  <definedNames>
    <definedName name="US.posted_true_unidbquery.mode_1_unidbquery.date_req1__unidbquery.date_req2__unidbquery.val_nm_rq_r01235_unidbquery.fromdate_01.01.2019_unidbquery.todate_29.01" localSheetId="0">РАСЧЕТ!$F$3:$G$18</definedName>
    <definedName name="Бумага_сокр">OFFSET([1]Данные!$B$6,,,COUNTA([1]Данные!$B$6:$B$669),)</definedName>
    <definedName name="курс" localSheetId="1">КУРС!$B$3:$D$37</definedName>
  </definedNam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3" i="2"/>
  <c r="F3" i="1"/>
  <c r="G25" i="1" l="1"/>
  <c r="G26" i="1"/>
  <c r="G27" i="1"/>
  <c r="G28" i="1"/>
  <c r="G29" i="1"/>
  <c r="G30" i="1"/>
  <c r="G31" i="1"/>
  <c r="G32" i="1"/>
  <c r="G2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</calcChain>
</file>

<file path=xl/connections.xml><?xml version="1.0" encoding="utf-8"?>
<connections xmlns="http://schemas.openxmlformats.org/spreadsheetml/2006/main">
  <connection id="1" odcFile="C:\Users\Roman\AppData\Roaming\Microsoft\Запросы\US.posted=true&amp;unidbquery.mode=1&amp;unidbquery.date_req1=&amp;unidbquery.date_req2=&amp;unidbquery.val_nm_rq=r01235&amp;unidbquery.fromdate=01.01.2019&amp;unidbquery.todate=29.01.iqy" name="US.posted=true&amp;unidbquery.mode=1&amp;unidbquery.date_req1=&amp;unidbquery.date_req2=&amp;unidbquery.val_nm_rq=r01235&amp;unidbquery.fromdate=01.01.2019&amp;unidbquery.todate=29.01" type="4" refreshedVersion="4" background="1" saveData="1">
    <webPr sourceData="1" parsePre="1" consecutive="1" xl2000="1" url="http://cbr.ru/currency_base/dynamics/?UniDbQuery.Posted=True&amp;UniDbQuery.mode=1&amp;UniDbQuery.date_req1=&amp;UniDbQuery.date_req2=&amp;UniDbQuery.VAL_NM_RQ=R01235&amp;UniDbQuery.FromDate=01.01.2019&amp;UniDbQuery.ToDate=29.01.2019" htmlTables="1"/>
  </connection>
  <connection id="2" interval="60" name="Подключение1" type="4" refreshedVersion="4" minRefreshableVersion="1" background="1" refreshOnLoad="1" saveData="1">
    <webPr sourceData="1" parsePre="1" consecutive="1" xl2000="1" url="https://www.moex.com/export/derivatives/currency-rate.aspx?language=ru&amp;currency=USD/RUB&amp;moment_start=2019-01-01&amp;moment_end=2019-12-31" htmlTables="1"/>
  </connection>
</connections>
</file>

<file path=xl/sharedStrings.xml><?xml version="1.0" encoding="utf-8"?>
<sst xmlns="http://schemas.openxmlformats.org/spreadsheetml/2006/main" count="43" uniqueCount="43">
  <si>
    <t>Дата</t>
  </si>
  <si>
    <t>#</t>
  </si>
  <si>
    <t>moment</t>
  </si>
  <si>
    <t>value</t>
  </si>
  <si>
    <t>65.9911</t>
  </si>
  <si>
    <t>66.0398</t>
  </si>
  <si>
    <t>66.1022</t>
  </si>
  <si>
    <t>65.7657</t>
  </si>
  <si>
    <t>65.8363</t>
  </si>
  <si>
    <t>66.2217</t>
  </si>
  <si>
    <t>66.2004</t>
  </si>
  <si>
    <t>66.4933</t>
  </si>
  <si>
    <t>66.5301</t>
  </si>
  <si>
    <t>66.3843</t>
  </si>
  <si>
    <t>66.3988</t>
  </si>
  <si>
    <t>66.2416</t>
  </si>
  <si>
    <t>66.3915</t>
  </si>
  <si>
    <t>66.5886</t>
  </si>
  <si>
    <t>66.538</t>
  </si>
  <si>
    <t>66.4782</t>
  </si>
  <si>
    <t>66.7347</t>
  </si>
  <si>
    <t>67.0023</t>
  </si>
  <si>
    <t>67.1384</t>
  </si>
  <si>
    <t>67.0483</t>
  </si>
  <si>
    <t>67.2482</t>
  </si>
  <si>
    <t>67.0923</t>
  </si>
  <si>
    <t>66.9239</t>
  </si>
  <si>
    <t>67.1696</t>
  </si>
  <si>
    <t>67.0161</t>
  </si>
  <si>
    <t>66.9057</t>
  </si>
  <si>
    <t>67.0542</t>
  </si>
  <si>
    <t>66.9909</t>
  </si>
  <si>
    <t>67.0482</t>
  </si>
  <si>
    <t>67.8181</t>
  </si>
  <si>
    <t>68.1335</t>
  </si>
  <si>
    <t>68.862</t>
  </si>
  <si>
    <t>69.1464</t>
  </si>
  <si>
    <t>№</t>
  </si>
  <si>
    <t>Время</t>
  </si>
  <si>
    <t>Курс доллара</t>
  </si>
  <si>
    <t>Кол-во $</t>
  </si>
  <si>
    <t>Сумма</t>
  </si>
  <si>
    <t>66.1591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</si>
</sst>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&quot;р.&quot;;[Red]\-#,##0.0000&quot;р.&quot;"/>
    <numFmt numFmtId="165" formatCode="dd/mm/yy;@"/>
    <numFmt numFmtId="166" formatCode="h:mm:ss;@"/>
  </numFmts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color theme="1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2" fontId="0" fillId="0" borderId="1" xfId="0" applyNumberFormat="1" applyFill="1" applyBorder="1" applyAlignment="1" applyProtection="1">
      <alignment horizontal="center" vertical="center"/>
      <protection locked="0"/>
    </xf>
    <xf numFmtId="165" fontId="0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 applyProtection="1">
      <alignment horizontal="center" vertical="center"/>
    </xf>
    <xf numFmtId="166" fontId="0" fillId="0" borderId="2" xfId="0" applyNumberFormat="1" applyFont="1" applyFill="1" applyBorder="1" applyAlignment="1" applyProtection="1">
      <alignment horizontal="center" vertical="center"/>
    </xf>
    <xf numFmtId="164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94;&#1080;&#1086;&#1085;&#1085;&#1099;&#1081;%20&#1072;&#1085;&#1072;&#1083;&#1080;&#1090;&#1080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ционный аналитик"/>
      <sheetName val="Данные"/>
    </sheetNames>
    <sheetDataSet>
      <sheetData sheetId="0"/>
      <sheetData sheetId="1">
        <row r="6">
          <cell r="B6" t="str">
            <v>SRH9</v>
          </cell>
        </row>
        <row r="7">
          <cell r="B7" t="str">
            <v>SR021000BB9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US.posted=true&amp;unidbquery.mode=1&amp;unidbquery.date_req1=&amp;unidbquery.date_req2=&amp;unidbquery.val_nm_rq=r01235&amp;unidbquery.fromdate=01.01.2019&amp;unidbquery.todate=29.0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курс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workbookViewId="0">
      <selection activeCell="I6" sqref="I6"/>
    </sheetView>
  </sheetViews>
  <sheetFormatPr defaultRowHeight="15" x14ac:dyDescent="0.25"/>
  <cols>
    <col min="1" max="5" width="9.140625" style="7"/>
    <col min="6" max="6" width="12.7109375" style="7" bestFit="1" customWidth="1"/>
    <col min="7" max="7" width="8" style="7" customWidth="1"/>
    <col min="8" max="16384" width="9.140625" style="7"/>
  </cols>
  <sheetData>
    <row r="2" spans="2:7" x14ac:dyDescent="0.25">
      <c r="B2" s="5" t="s">
        <v>37</v>
      </c>
      <c r="C2" s="5" t="s">
        <v>0</v>
      </c>
      <c r="D2" s="5" t="s">
        <v>38</v>
      </c>
      <c r="E2" s="5" t="s">
        <v>40</v>
      </c>
      <c r="F2" s="6" t="s">
        <v>39</v>
      </c>
      <c r="G2" s="5" t="s">
        <v>41</v>
      </c>
    </row>
    <row r="3" spans="2:7" x14ac:dyDescent="0.25">
      <c r="B3" s="8">
        <v>1</v>
      </c>
      <c r="C3" s="4">
        <v>43482</v>
      </c>
      <c r="D3" s="9">
        <v>0.4375</v>
      </c>
      <c r="E3" s="13">
        <v>131</v>
      </c>
      <c r="F3" s="10">
        <f>--SUBSTITUTE(INDEX(КУРС!D:D,MATCH(C3+MOD(D3,1),КУРС!C:C,-1)),".",MID(7/8,2,1))</f>
        <v>66.537999999999997</v>
      </c>
      <c r="G3" s="11">
        <f>E3*F3</f>
        <v>8716.4779999999992</v>
      </c>
    </row>
    <row r="4" spans="2:7" x14ac:dyDescent="0.25">
      <c r="B4" s="12">
        <v>2</v>
      </c>
      <c r="C4" s="4">
        <v>43482</v>
      </c>
      <c r="D4" s="9">
        <v>0.64583333333333337</v>
      </c>
      <c r="E4" s="13">
        <v>245</v>
      </c>
      <c r="F4" s="10">
        <f>--SUBSTITUTE(INDEX(КУРС!D:D,MATCH(C4+MOD(D4,1),КУРС!C:C,-1)),".",MID(7/8,2,1))</f>
        <v>66.5886</v>
      </c>
      <c r="G4" s="11">
        <f t="shared" ref="G4:G32" si="0">E4*F4</f>
        <v>16314.207</v>
      </c>
    </row>
    <row r="5" spans="2:7" x14ac:dyDescent="0.25">
      <c r="B5" s="12">
        <v>3</v>
      </c>
      <c r="C5" s="4">
        <v>43482</v>
      </c>
      <c r="D5" s="9">
        <v>0.85416666666666663</v>
      </c>
      <c r="E5" s="13">
        <v>563</v>
      </c>
      <c r="F5" s="10">
        <f>--SUBSTITUTE(INDEX(КУРС!D:D,MATCH(C5+MOD(D5,1),КУРС!C:C,-1)),".",MID(7/8,2,1))</f>
        <v>66.391499999999994</v>
      </c>
      <c r="G5" s="11">
        <f t="shared" si="0"/>
        <v>37378.414499999999</v>
      </c>
    </row>
    <row r="6" spans="2:7" x14ac:dyDescent="0.25">
      <c r="B6" s="12">
        <v>4</v>
      </c>
      <c r="C6" s="4">
        <v>43483</v>
      </c>
      <c r="D6" s="9">
        <v>0.44791666666666669</v>
      </c>
      <c r="E6" s="13">
        <v>345</v>
      </c>
      <c r="F6" s="10">
        <f>--SUBSTITUTE(INDEX(КУРС!D:D,MATCH(C6+MOD(D6,1),КУРС!C:C,-1)),".",MID(7/8,2,1))</f>
        <v>66.391499999999994</v>
      </c>
      <c r="G6" s="11">
        <f t="shared" si="0"/>
        <v>22905.067499999997</v>
      </c>
    </row>
    <row r="7" spans="2:7" x14ac:dyDescent="0.25">
      <c r="B7" s="12">
        <v>5</v>
      </c>
      <c r="C7" s="4">
        <v>43483</v>
      </c>
      <c r="D7" s="9">
        <v>0.65625</v>
      </c>
      <c r="E7" s="13">
        <v>112</v>
      </c>
      <c r="F7" s="10">
        <f>--SUBSTITUTE(INDEX(КУРС!D:D,MATCH(C7+MOD(D7,1),КУРС!C:C,-1)),".",MID(7/8,2,1))</f>
        <v>66.241600000000005</v>
      </c>
      <c r="G7" s="11">
        <f t="shared" si="0"/>
        <v>7419.0592000000006</v>
      </c>
    </row>
    <row r="8" spans="2:7" x14ac:dyDescent="0.25">
      <c r="B8" s="12">
        <v>6</v>
      </c>
      <c r="C8" s="4">
        <v>43483</v>
      </c>
      <c r="D8" s="9">
        <v>0.86458333333333337</v>
      </c>
      <c r="E8" s="13">
        <v>334</v>
      </c>
      <c r="F8" s="10">
        <f>--SUBSTITUTE(INDEX(КУРС!D:D,MATCH(C8+MOD(D8,1),КУРС!C:C,-1)),".",MID(7/8,2,1))</f>
        <v>66.398799999999994</v>
      </c>
      <c r="G8" s="11">
        <f t="shared" si="0"/>
        <v>22177.199199999999</v>
      </c>
    </row>
    <row r="9" spans="2:7" x14ac:dyDescent="0.25">
      <c r="B9" s="12">
        <v>7</v>
      </c>
      <c r="C9" s="4">
        <v>43486</v>
      </c>
      <c r="D9" s="9">
        <v>0.49332175925925931</v>
      </c>
      <c r="E9" s="13">
        <v>436</v>
      </c>
      <c r="F9" s="10">
        <f>--SUBSTITUTE(INDEX(КУРС!D:D,MATCH(C9+MOD(D9,1),КУРС!C:C,-1)),".",MID(7/8,2,1))</f>
        <v>66.398799999999994</v>
      </c>
      <c r="G9" s="11">
        <f t="shared" si="0"/>
        <v>28949.876799999998</v>
      </c>
    </row>
    <row r="10" spans="2:7" x14ac:dyDescent="0.25">
      <c r="B10" s="12">
        <v>8</v>
      </c>
      <c r="C10" s="4">
        <v>43487</v>
      </c>
      <c r="D10" s="9">
        <v>0.41936342592592596</v>
      </c>
      <c r="E10" s="13">
        <v>735</v>
      </c>
      <c r="F10" s="10">
        <f>--SUBSTITUTE(INDEX(КУРС!D:D,MATCH(C10+MOD(D10,1),КУРС!C:C,-1)),".",MID(7/8,2,1))</f>
        <v>66.530100000000004</v>
      </c>
      <c r="G10" s="11">
        <f t="shared" si="0"/>
        <v>48899.623500000002</v>
      </c>
    </row>
    <row r="11" spans="2:7" x14ac:dyDescent="0.25">
      <c r="B11" s="12">
        <v>9</v>
      </c>
      <c r="C11" s="4">
        <v>43487</v>
      </c>
      <c r="D11" s="9">
        <v>0.59089120370370374</v>
      </c>
      <c r="E11" s="13">
        <v>2145</v>
      </c>
      <c r="F11" s="10">
        <f>--SUBSTITUTE(INDEX(КУРС!D:D,MATCH(C11+MOD(D11,1),КУРС!C:C,-1)),".",MID(7/8,2,1))</f>
        <v>66.493300000000005</v>
      </c>
      <c r="G11" s="11">
        <f t="shared" si="0"/>
        <v>142628.12850000002</v>
      </c>
    </row>
    <row r="12" spans="2:7" x14ac:dyDescent="0.25">
      <c r="B12" s="12">
        <v>10</v>
      </c>
      <c r="C12" s="4">
        <v>43487</v>
      </c>
      <c r="D12" s="9">
        <v>0.88255787037037037</v>
      </c>
      <c r="E12" s="13">
        <v>514</v>
      </c>
      <c r="F12" s="10">
        <f>--SUBSTITUTE(INDEX(КУРС!D:D,MATCH(C12+MOD(D12,1),КУРС!C:C,-1)),".",MID(7/8,2,1))</f>
        <v>66.200400000000002</v>
      </c>
      <c r="G12" s="11">
        <f t="shared" si="0"/>
        <v>34027.005600000004</v>
      </c>
    </row>
    <row r="13" spans="2:7" x14ac:dyDescent="0.25">
      <c r="B13" s="12">
        <v>11</v>
      </c>
      <c r="C13" s="4">
        <v>43488</v>
      </c>
      <c r="D13" s="9">
        <v>0.44644675925925931</v>
      </c>
      <c r="E13" s="13">
        <v>131</v>
      </c>
      <c r="F13" s="10">
        <f>--SUBSTITUTE(INDEX(КУРС!D:D,MATCH(C13+MOD(D13,1),КУРС!C:C,-1)),".",MID(7/8,2,1))</f>
        <v>66.200400000000002</v>
      </c>
      <c r="G13" s="11">
        <f t="shared" si="0"/>
        <v>8672.2523999999994</v>
      </c>
    </row>
    <row r="14" spans="2:7" x14ac:dyDescent="0.25">
      <c r="B14" s="12">
        <v>12</v>
      </c>
      <c r="C14" s="4">
        <v>43488</v>
      </c>
      <c r="D14" s="9">
        <v>0.69644675925925925</v>
      </c>
      <c r="E14" s="13">
        <v>245</v>
      </c>
      <c r="F14" s="10">
        <f>--SUBSTITUTE(INDEX(КУРС!D:D,MATCH(C14+MOD(D14,1),КУРС!C:C,-1)),".",MID(7/8,2,1))</f>
        <v>66.221699999999998</v>
      </c>
      <c r="G14" s="11">
        <f t="shared" si="0"/>
        <v>16224.316499999999</v>
      </c>
    </row>
    <row r="15" spans="2:7" x14ac:dyDescent="0.25">
      <c r="B15" s="12">
        <v>13</v>
      </c>
      <c r="C15" s="4">
        <v>43488</v>
      </c>
      <c r="D15" s="9">
        <v>0.82144675925925925</v>
      </c>
      <c r="E15" s="13">
        <v>563</v>
      </c>
      <c r="F15" s="10">
        <f>--SUBSTITUTE(INDEX(КУРС!D:D,MATCH(C15+MOD(D15,1),КУРС!C:C,-1)),".",MID(7/8,2,1))</f>
        <v>65.836299999999994</v>
      </c>
      <c r="G15" s="11">
        <f t="shared" si="0"/>
        <v>37065.836899999995</v>
      </c>
    </row>
    <row r="16" spans="2:7" x14ac:dyDescent="0.25">
      <c r="B16" s="12">
        <v>14</v>
      </c>
      <c r="C16" s="4">
        <v>43488</v>
      </c>
      <c r="D16" s="9">
        <v>0.44644675925925931</v>
      </c>
      <c r="E16" s="13">
        <v>345</v>
      </c>
      <c r="F16" s="10">
        <f>--SUBSTITUTE(INDEX(КУРС!D:D,MATCH(C16+MOD(D16,1),КУРС!C:C,-1)),".",MID(7/8,2,1))</f>
        <v>66.200400000000002</v>
      </c>
      <c r="G16" s="11">
        <f t="shared" si="0"/>
        <v>22839.137999999999</v>
      </c>
    </row>
    <row r="17" spans="2:7" x14ac:dyDescent="0.25">
      <c r="B17" s="12">
        <v>15</v>
      </c>
      <c r="C17" s="4">
        <v>43489</v>
      </c>
      <c r="D17" s="9">
        <v>0.69644675925925925</v>
      </c>
      <c r="E17" s="13">
        <v>112</v>
      </c>
      <c r="F17" s="10">
        <f>--SUBSTITUTE(INDEX(КУРС!D:D,MATCH(C17+MOD(D17,1),КУРС!C:C,-1)),".",MID(7/8,2,1))</f>
        <v>65.765699999999995</v>
      </c>
      <c r="G17" s="11">
        <f t="shared" si="0"/>
        <v>7365.7583999999997</v>
      </c>
    </row>
    <row r="18" spans="2:7" x14ac:dyDescent="0.25">
      <c r="B18" s="12">
        <v>16</v>
      </c>
      <c r="C18" s="4">
        <v>43489</v>
      </c>
      <c r="D18" s="9">
        <v>0.82144675925925925</v>
      </c>
      <c r="E18" s="13">
        <v>334</v>
      </c>
      <c r="F18" s="10">
        <f>--SUBSTITUTE(INDEX(КУРС!D:D,MATCH(C18+MOD(D18,1),КУРС!C:C,-1)),".",MID(7/8,2,1))</f>
        <v>66.102199999999996</v>
      </c>
      <c r="G18" s="11">
        <f t="shared" si="0"/>
        <v>22078.1348</v>
      </c>
    </row>
    <row r="19" spans="2:7" x14ac:dyDescent="0.25">
      <c r="B19" s="12">
        <v>17</v>
      </c>
      <c r="C19" s="4">
        <v>43489</v>
      </c>
      <c r="D19" s="9">
        <v>0.44644675925925931</v>
      </c>
      <c r="E19" s="13">
        <v>436</v>
      </c>
      <c r="F19" s="10">
        <f>--SUBSTITUTE(INDEX(КУРС!D:D,MATCH(C19+MOD(D19,1),КУРС!C:C,-1)),".",MID(7/8,2,1))</f>
        <v>65.836299999999994</v>
      </c>
      <c r="G19" s="11">
        <f t="shared" si="0"/>
        <v>28704.626799999998</v>
      </c>
    </row>
    <row r="20" spans="2:7" x14ac:dyDescent="0.25">
      <c r="B20" s="12">
        <v>18</v>
      </c>
      <c r="C20" s="4">
        <v>43490</v>
      </c>
      <c r="D20" s="9">
        <v>0.69644675925925925</v>
      </c>
      <c r="E20" s="13">
        <v>735</v>
      </c>
      <c r="F20" s="10">
        <f>--SUBSTITUTE(INDEX(КУРС!D:D,MATCH(C20+MOD(D20,1),КУРС!C:C,-1)),".",MID(7/8,2,1))</f>
        <v>66.0398</v>
      </c>
      <c r="G20" s="11">
        <f t="shared" si="0"/>
        <v>48539.252999999997</v>
      </c>
    </row>
    <row r="21" spans="2:7" x14ac:dyDescent="0.25">
      <c r="B21" s="12">
        <v>19</v>
      </c>
      <c r="C21" s="4">
        <v>43490</v>
      </c>
      <c r="D21" s="9">
        <v>0.82144675925925925</v>
      </c>
      <c r="E21" s="13">
        <v>2145</v>
      </c>
      <c r="F21" s="10">
        <f>--SUBSTITUTE(INDEX(КУРС!D:D,MATCH(C21+MOD(D21,1),КУРС!C:C,-1)),".",MID(7/8,2,1))</f>
        <v>65.991100000000003</v>
      </c>
      <c r="G21" s="11">
        <f t="shared" si="0"/>
        <v>141550.90950000001</v>
      </c>
    </row>
    <row r="22" spans="2:7" x14ac:dyDescent="0.25">
      <c r="B22" s="12">
        <v>20</v>
      </c>
      <c r="C22" s="4">
        <v>43490</v>
      </c>
      <c r="D22" s="9">
        <v>0.44644675925925931</v>
      </c>
      <c r="E22" s="13">
        <v>514</v>
      </c>
      <c r="F22" s="10">
        <f>--SUBSTITUTE(INDEX(КУРС!D:D,MATCH(C22+MOD(D22,1),КУРС!C:C,-1)),".",MID(7/8,2,1))</f>
        <v>66.102199999999996</v>
      </c>
      <c r="G22" s="11">
        <f t="shared" si="0"/>
        <v>33976.5308</v>
      </c>
    </row>
    <row r="23" spans="2:7" x14ac:dyDescent="0.25">
      <c r="B23" s="12">
        <v>21</v>
      </c>
      <c r="C23" s="4">
        <v>43493</v>
      </c>
      <c r="D23" s="9">
        <v>0.44644675925925931</v>
      </c>
      <c r="E23" s="13">
        <v>88</v>
      </c>
      <c r="F23" s="10">
        <f>--SUBSTITUTE(INDEX(КУРС!D:D,MATCH(C23+MOD(D23,1),КУРС!C:C,-1)),".",MID(7/8,2,1))</f>
        <v>65.991100000000003</v>
      </c>
      <c r="G23" s="11">
        <f t="shared" si="0"/>
        <v>5807.2168000000001</v>
      </c>
    </row>
    <row r="24" spans="2:7" x14ac:dyDescent="0.25">
      <c r="B24" s="12">
        <v>22</v>
      </c>
      <c r="C24" s="4">
        <v>43493</v>
      </c>
      <c r="D24" s="9">
        <v>0.69644675925925925</v>
      </c>
      <c r="E24" s="13">
        <v>785</v>
      </c>
      <c r="F24" s="10">
        <f>--SUBSTITUTE(INDEX(КУРС!D:D,MATCH(C24+MOD(D24,1),КУРС!C:C,-1)),".",MID(7/8,2,1))</f>
        <v>66.159099999999995</v>
      </c>
      <c r="G24" s="11">
        <f t="shared" si="0"/>
        <v>51934.893499999998</v>
      </c>
    </row>
    <row r="25" spans="2:7" x14ac:dyDescent="0.25">
      <c r="B25" s="12">
        <v>23</v>
      </c>
      <c r="C25" s="13"/>
      <c r="D25" s="13"/>
      <c r="E25" s="13"/>
      <c r="F25" s="13"/>
      <c r="G25" s="11">
        <f t="shared" si="0"/>
        <v>0</v>
      </c>
    </row>
    <row r="26" spans="2:7" x14ac:dyDescent="0.25">
      <c r="B26" s="12">
        <v>24</v>
      </c>
      <c r="C26" s="13"/>
      <c r="D26" s="13"/>
      <c r="E26" s="13"/>
      <c r="F26" s="13"/>
      <c r="G26" s="11">
        <f t="shared" si="0"/>
        <v>0</v>
      </c>
    </row>
    <row r="27" spans="2:7" x14ac:dyDescent="0.25">
      <c r="B27" s="12">
        <v>25</v>
      </c>
      <c r="C27" s="13"/>
      <c r="D27" s="13"/>
      <c r="E27" s="13"/>
      <c r="F27" s="13"/>
      <c r="G27" s="11">
        <f t="shared" si="0"/>
        <v>0</v>
      </c>
    </row>
    <row r="28" spans="2:7" x14ac:dyDescent="0.25">
      <c r="B28" s="12">
        <v>26</v>
      </c>
      <c r="C28" s="13"/>
      <c r="D28" s="13"/>
      <c r="E28" s="13"/>
      <c r="F28" s="13"/>
      <c r="G28" s="11">
        <f t="shared" si="0"/>
        <v>0</v>
      </c>
    </row>
    <row r="29" spans="2:7" x14ac:dyDescent="0.25">
      <c r="B29" s="12">
        <v>27</v>
      </c>
      <c r="C29" s="13"/>
      <c r="D29" s="13"/>
      <c r="E29" s="13"/>
      <c r="F29" s="13"/>
      <c r="G29" s="11">
        <f t="shared" si="0"/>
        <v>0</v>
      </c>
    </row>
    <row r="30" spans="2:7" x14ac:dyDescent="0.25">
      <c r="B30" s="12">
        <v>28</v>
      </c>
      <c r="C30" s="13"/>
      <c r="D30" s="13"/>
      <c r="E30" s="13"/>
      <c r="F30" s="13"/>
      <c r="G30" s="11">
        <f t="shared" si="0"/>
        <v>0</v>
      </c>
    </row>
    <row r="31" spans="2:7" x14ac:dyDescent="0.25">
      <c r="B31" s="12">
        <v>29</v>
      </c>
      <c r="C31" s="13"/>
      <c r="D31" s="13"/>
      <c r="E31" s="13"/>
      <c r="F31" s="13"/>
      <c r="G31" s="11">
        <f t="shared" si="0"/>
        <v>0</v>
      </c>
    </row>
    <row r="32" spans="2:7" x14ac:dyDescent="0.25">
      <c r="B32" s="12">
        <v>30</v>
      </c>
      <c r="C32" s="13"/>
      <c r="D32" s="13"/>
      <c r="E32" s="13"/>
      <c r="F32" s="13"/>
      <c r="G32" s="11">
        <f t="shared" si="0"/>
        <v>0</v>
      </c>
    </row>
  </sheetData>
  <sortState ref="F5:H514">
    <sortCondition descending="1" ref="F5"/>
  </sortState>
  <dataValidations count="2">
    <dataValidation type="time" allowBlank="1" showInputMessage="1" showErrorMessage="1" sqref="D3:D24">
      <formula1>0</formula1>
      <formula2>0.999988425925926</formula2>
    </dataValidation>
    <dataValidation type="date" allowBlank="1" showInputMessage="1" showErrorMessage="1" sqref="C3:C24">
      <formula1>1</formula1>
      <formula2>402133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24"/>
  <sheetViews>
    <sheetView workbookViewId="0">
      <selection activeCell="C11" sqref="C11"/>
    </sheetView>
  </sheetViews>
  <sheetFormatPr defaultRowHeight="15" x14ac:dyDescent="0.25"/>
  <cols>
    <col min="2" max="2" width="3" customWidth="1"/>
    <col min="3" max="3" width="15.28515625" bestFit="1" customWidth="1"/>
    <col min="4" max="4" width="7.5703125" customWidth="1"/>
  </cols>
  <sheetData>
    <row r="3" spans="2:5" x14ac:dyDescent="0.25">
      <c r="B3" s="2" t="s">
        <v>1</v>
      </c>
      <c r="C3" s="2" t="s">
        <v>2</v>
      </c>
      <c r="D3" s="2" t="s">
        <v>3</v>
      </c>
      <c r="E3" s="14" t="str">
        <f>D4</f>
        <v>66.1591</v>
      </c>
    </row>
    <row r="4" spans="2:5" x14ac:dyDescent="0.25">
      <c r="B4" s="1">
        <v>1</v>
      </c>
      <c r="C4" s="3">
        <v>43493.770833333336</v>
      </c>
      <c r="D4" s="1" t="s">
        <v>42</v>
      </c>
    </row>
    <row r="5" spans="2:5" x14ac:dyDescent="0.25">
      <c r="B5" s="1">
        <v>2</v>
      </c>
      <c r="C5" s="3">
        <v>43493.572916666664</v>
      </c>
      <c r="D5" s="1" t="s">
        <v>4</v>
      </c>
    </row>
    <row r="6" spans="2:5" x14ac:dyDescent="0.25">
      <c r="B6" s="1">
        <v>3</v>
      </c>
      <c r="C6" s="3">
        <v>43490.770833333336</v>
      </c>
      <c r="D6" s="1" t="s">
        <v>5</v>
      </c>
    </row>
    <row r="7" spans="2:5" x14ac:dyDescent="0.25">
      <c r="B7" s="1">
        <v>4</v>
      </c>
      <c r="C7" s="3">
        <v>43490.572916666664</v>
      </c>
      <c r="D7" s="1" t="s">
        <v>6</v>
      </c>
    </row>
    <row r="8" spans="2:5" x14ac:dyDescent="0.25">
      <c r="B8" s="1">
        <v>5</v>
      </c>
      <c r="C8" s="3">
        <v>43489.770833333336</v>
      </c>
      <c r="D8" s="1" t="s">
        <v>7</v>
      </c>
    </row>
    <row r="9" spans="2:5" x14ac:dyDescent="0.25">
      <c r="B9" s="1">
        <v>6</v>
      </c>
      <c r="C9" s="3">
        <v>43489.572916666664</v>
      </c>
      <c r="D9" s="1" t="s">
        <v>8</v>
      </c>
    </row>
    <row r="10" spans="2:5" x14ac:dyDescent="0.25">
      <c r="B10" s="1">
        <v>7</v>
      </c>
      <c r="C10" s="3">
        <v>43488.770833333336</v>
      </c>
      <c r="D10" s="1" t="s">
        <v>9</v>
      </c>
    </row>
    <row r="11" spans="2:5" x14ac:dyDescent="0.25">
      <c r="B11" s="1">
        <v>8</v>
      </c>
      <c r="C11" s="3">
        <v>43488.572916666664</v>
      </c>
      <c r="D11" s="1" t="s">
        <v>10</v>
      </c>
    </row>
    <row r="12" spans="2:5" x14ac:dyDescent="0.25">
      <c r="B12" s="1">
        <v>9</v>
      </c>
      <c r="C12" s="3">
        <v>43487.770833333336</v>
      </c>
      <c r="D12" s="1" t="s">
        <v>11</v>
      </c>
    </row>
    <row r="13" spans="2:5" x14ac:dyDescent="0.25">
      <c r="B13" s="1">
        <v>10</v>
      </c>
      <c r="C13" s="3">
        <v>43487.572916666664</v>
      </c>
      <c r="D13" s="1" t="s">
        <v>12</v>
      </c>
    </row>
    <row r="14" spans="2:5" x14ac:dyDescent="0.25">
      <c r="B14" s="1">
        <v>11</v>
      </c>
      <c r="C14" s="3">
        <v>43486.770833333336</v>
      </c>
      <c r="D14" s="1" t="s">
        <v>13</v>
      </c>
    </row>
    <row r="15" spans="2:5" x14ac:dyDescent="0.25">
      <c r="B15" s="1">
        <v>12</v>
      </c>
      <c r="C15" s="3">
        <v>43486.572916666664</v>
      </c>
      <c r="D15" s="1" t="s">
        <v>14</v>
      </c>
    </row>
    <row r="16" spans="2:5" x14ac:dyDescent="0.25">
      <c r="B16" s="1">
        <v>13</v>
      </c>
      <c r="C16" s="3">
        <v>43483.770833333336</v>
      </c>
      <c r="D16" s="1" t="s">
        <v>15</v>
      </c>
    </row>
    <row r="17" spans="2:4" x14ac:dyDescent="0.25">
      <c r="B17" s="1">
        <v>14</v>
      </c>
      <c r="C17" s="3">
        <v>43483.572916666664</v>
      </c>
      <c r="D17" s="1" t="s">
        <v>16</v>
      </c>
    </row>
    <row r="18" spans="2:4" x14ac:dyDescent="0.25">
      <c r="B18" s="1">
        <v>15</v>
      </c>
      <c r="C18" s="3">
        <v>43482.770833333336</v>
      </c>
      <c r="D18" s="1" t="s">
        <v>17</v>
      </c>
    </row>
    <row r="19" spans="2:4" x14ac:dyDescent="0.25">
      <c r="B19" s="1">
        <v>16</v>
      </c>
      <c r="C19" s="3">
        <v>43482.572916666664</v>
      </c>
      <c r="D19" s="1" t="s">
        <v>18</v>
      </c>
    </row>
    <row r="20" spans="2:4" x14ac:dyDescent="0.25">
      <c r="B20" s="1">
        <v>17</v>
      </c>
      <c r="C20" s="3">
        <v>43481.770833333336</v>
      </c>
      <c r="D20" s="1" t="s">
        <v>19</v>
      </c>
    </row>
    <row r="21" spans="2:4" x14ac:dyDescent="0.25">
      <c r="B21" s="1">
        <v>18</v>
      </c>
      <c r="C21" s="3">
        <v>43481.572916666664</v>
      </c>
      <c r="D21" s="1" t="s">
        <v>20</v>
      </c>
    </row>
    <row r="22" spans="2:4" x14ac:dyDescent="0.25">
      <c r="B22" s="1">
        <v>19</v>
      </c>
      <c r="C22" s="3">
        <v>43480.770833333336</v>
      </c>
      <c r="D22" s="1" t="s">
        <v>21</v>
      </c>
    </row>
    <row r="23" spans="2:4" x14ac:dyDescent="0.25">
      <c r="B23" s="1">
        <v>20</v>
      </c>
      <c r="C23" s="3">
        <v>43480.572916666664</v>
      </c>
      <c r="D23" s="1" t="s">
        <v>22</v>
      </c>
    </row>
    <row r="24" spans="2:4" x14ac:dyDescent="0.25">
      <c r="B24" s="1">
        <v>21</v>
      </c>
      <c r="C24" s="3">
        <v>43479.770833333336</v>
      </c>
      <c r="D24" s="1" t="s">
        <v>23</v>
      </c>
    </row>
    <row r="25" spans="2:4" x14ac:dyDescent="0.25">
      <c r="B25" s="1">
        <v>22</v>
      </c>
      <c r="C25" s="3">
        <v>43479.572916666664</v>
      </c>
      <c r="D25" s="1" t="s">
        <v>24</v>
      </c>
    </row>
    <row r="26" spans="2:4" x14ac:dyDescent="0.25">
      <c r="B26" s="1">
        <v>23</v>
      </c>
      <c r="C26" s="3">
        <v>43476.770833333336</v>
      </c>
      <c r="D26" s="1" t="s">
        <v>25</v>
      </c>
    </row>
    <row r="27" spans="2:4" x14ac:dyDescent="0.25">
      <c r="B27" s="1">
        <v>24</v>
      </c>
      <c r="C27" s="3">
        <v>43476.572916666664</v>
      </c>
      <c r="D27" s="1" t="s">
        <v>26</v>
      </c>
    </row>
    <row r="28" spans="2:4" x14ac:dyDescent="0.25">
      <c r="B28" s="1">
        <v>25</v>
      </c>
      <c r="C28" s="3">
        <v>43475.770833333336</v>
      </c>
      <c r="D28" s="1" t="s">
        <v>27</v>
      </c>
    </row>
    <row r="29" spans="2:4" x14ac:dyDescent="0.25">
      <c r="B29" s="1">
        <v>26</v>
      </c>
      <c r="C29" s="3">
        <v>43475.572916666664</v>
      </c>
      <c r="D29" s="1" t="s">
        <v>28</v>
      </c>
    </row>
    <row r="30" spans="2:4" x14ac:dyDescent="0.25">
      <c r="B30" s="1">
        <v>27</v>
      </c>
      <c r="C30" s="3">
        <v>43474.770833333336</v>
      </c>
      <c r="D30" s="1" t="s">
        <v>29</v>
      </c>
    </row>
    <row r="31" spans="2:4" x14ac:dyDescent="0.25">
      <c r="B31" s="1">
        <v>28</v>
      </c>
      <c r="C31" s="3">
        <v>43474.572916666664</v>
      </c>
      <c r="D31" s="1" t="s">
        <v>30</v>
      </c>
    </row>
    <row r="32" spans="2:4" x14ac:dyDescent="0.25">
      <c r="B32" s="1">
        <v>29</v>
      </c>
      <c r="C32" s="3">
        <v>43473.770833333336</v>
      </c>
      <c r="D32" s="1" t="s">
        <v>31</v>
      </c>
    </row>
    <row r="33" spans="2:4" x14ac:dyDescent="0.25">
      <c r="B33" s="1">
        <v>30</v>
      </c>
      <c r="C33" s="3">
        <v>43473.572916666664</v>
      </c>
      <c r="D33" s="1" t="s">
        <v>32</v>
      </c>
    </row>
    <row r="34" spans="2:4" x14ac:dyDescent="0.25">
      <c r="B34" s="1">
        <v>31</v>
      </c>
      <c r="C34" s="3">
        <v>43469.770833333336</v>
      </c>
      <c r="D34" s="1" t="s">
        <v>33</v>
      </c>
    </row>
    <row r="35" spans="2:4" x14ac:dyDescent="0.25">
      <c r="B35" s="1">
        <v>32</v>
      </c>
      <c r="C35" s="3">
        <v>43469.572916666664</v>
      </c>
      <c r="D35" s="1" t="s">
        <v>34</v>
      </c>
    </row>
    <row r="36" spans="2:4" x14ac:dyDescent="0.25">
      <c r="B36" s="1">
        <v>33</v>
      </c>
      <c r="C36" s="3">
        <v>43468.770833333336</v>
      </c>
      <c r="D36" s="1" t="s">
        <v>35</v>
      </c>
    </row>
    <row r="37" spans="2:4" x14ac:dyDescent="0.25">
      <c r="B37" s="1">
        <v>34</v>
      </c>
      <c r="C37" s="3">
        <v>43468.572916666664</v>
      </c>
      <c r="D37" s="1" t="s">
        <v>36</v>
      </c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</vt:lpstr>
      <vt:lpstr>КУРС</vt:lpstr>
      <vt:lpstr>Лист3</vt:lpstr>
      <vt:lpstr>РАСЧЕТ!US.posted_true_unidbquery.mode_1_unidbquery.date_req1__unidbquery.date_req2__unidbquery.val_nm_rq_r01235_unidbquery.fromdate_01.01.2019_unidbquery.todate_29.01</vt:lpstr>
      <vt:lpstr>КУРС!курс</vt:lpstr>
    </vt:vector>
  </TitlesOfParts>
  <Company>Управление ФНС по Московской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2019-01-28T12:52:47Z</dcterms:created>
  <dcterms:modified xsi:type="dcterms:W3CDTF">2019-01-28T18:56:41Z</dcterms:modified>
</cp:coreProperties>
</file>