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  <sheet name="ЛИСТ2" sheetId="6" r:id="rId2"/>
  </sheets>
  <definedNames>
    <definedName name="_xlnm._FilterDatabase" localSheetId="0" hidden="1">ЛИСТ1!$A$1:$B$1</definedName>
    <definedName name="_xlnm._FilterDatabase" localSheetId="1" hidden="1">ЛИСТ2!$C$1:$D$1</definedName>
  </definedNames>
  <calcPr calcId="152511"/>
</workbook>
</file>

<file path=xl/calcChain.xml><?xml version="1.0" encoding="utf-8"?>
<calcChain xmlns="http://schemas.openxmlformats.org/spreadsheetml/2006/main">
  <c r="C3" i="1" l="1"/>
  <c r="C4" i="1"/>
  <c r="D5" i="1" s="1"/>
  <c r="C5" i="1"/>
  <c r="C6" i="1"/>
  <c r="D6" i="1" s="1"/>
  <c r="C7" i="1"/>
  <c r="C8" i="1"/>
  <c r="C9" i="1"/>
  <c r="C10" i="1"/>
  <c r="D10" i="1" s="1"/>
  <c r="C11" i="1"/>
  <c r="C12" i="1"/>
  <c r="C13" i="1"/>
  <c r="C14" i="1"/>
  <c r="D14" i="1" s="1"/>
  <c r="C15" i="1"/>
  <c r="C16" i="1"/>
  <c r="C17" i="1"/>
  <c r="C18" i="1"/>
  <c r="D18" i="1" s="1"/>
  <c r="C19" i="1"/>
  <c r="C20" i="1"/>
  <c r="C21" i="1"/>
  <c r="C22" i="1"/>
  <c r="D22" i="1" s="1"/>
  <c r="C23" i="1"/>
  <c r="C24" i="1"/>
  <c r="C25" i="1"/>
  <c r="C26" i="1"/>
  <c r="D26" i="1" s="1"/>
  <c r="C2" i="1"/>
  <c r="D3" i="1"/>
  <c r="D7" i="1"/>
  <c r="D11" i="1"/>
  <c r="D15" i="1"/>
  <c r="D19" i="1"/>
  <c r="D23" i="1"/>
  <c r="D4" i="1"/>
  <c r="D8" i="1"/>
  <c r="D12" i="1"/>
  <c r="D16" i="1"/>
  <c r="D20" i="1"/>
  <c r="D24" i="1"/>
  <c r="D25" i="1" l="1"/>
  <c r="D21" i="1"/>
  <c r="D17" i="1"/>
  <c r="D13" i="1"/>
  <c r="D9" i="1"/>
  <c r="D2" i="1"/>
  <c r="B3" i="6" l="1"/>
  <c r="F3" i="6" s="1"/>
  <c r="B4" i="6"/>
  <c r="F4" i="6" s="1"/>
  <c r="B5" i="6"/>
  <c r="F5" i="6" s="1"/>
  <c r="B6" i="6"/>
  <c r="F6" i="6" s="1"/>
  <c r="B7" i="6"/>
  <c r="F7" i="6" s="1"/>
  <c r="B8" i="6"/>
  <c r="F8" i="6" s="1"/>
  <c r="B9" i="6"/>
  <c r="F9" i="6" s="1"/>
  <c r="B10" i="6"/>
  <c r="F10" i="6" s="1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17" i="6"/>
  <c r="F17" i="6" s="1"/>
  <c r="B18" i="6"/>
  <c r="F18" i="6" s="1"/>
  <c r="B19" i="6"/>
  <c r="F19" i="6" s="1"/>
  <c r="B20" i="6"/>
  <c r="F20" i="6" s="1"/>
  <c r="B21" i="6"/>
  <c r="F21" i="6" s="1"/>
  <c r="B22" i="6"/>
  <c r="F22" i="6" s="1"/>
  <c r="B23" i="6"/>
  <c r="F23" i="6" s="1"/>
  <c r="B24" i="6"/>
  <c r="F24" i="6" s="1"/>
  <c r="B25" i="6"/>
  <c r="F25" i="6" s="1"/>
  <c r="B26" i="6"/>
  <c r="F26" i="6" s="1"/>
  <c r="A2" i="6"/>
  <c r="E2" i="6" s="1"/>
  <c r="A3" i="6"/>
  <c r="E3" i="6" s="1"/>
  <c r="A4" i="6"/>
  <c r="E4" i="6" s="1"/>
  <c r="A5" i="6"/>
  <c r="E5" i="6" s="1"/>
  <c r="A6" i="6"/>
  <c r="E6" i="6" s="1"/>
  <c r="A7" i="6"/>
  <c r="E7" i="6" s="1"/>
  <c r="A8" i="6"/>
  <c r="E8" i="6" s="1"/>
  <c r="A9" i="6"/>
  <c r="E9" i="6" s="1"/>
  <c r="A10" i="6"/>
  <c r="E10" i="6" s="1"/>
  <c r="A11" i="6"/>
  <c r="E11" i="6" s="1"/>
  <c r="A12" i="6"/>
  <c r="E12" i="6" s="1"/>
  <c r="A13" i="6"/>
  <c r="E13" i="6" s="1"/>
  <c r="A14" i="6"/>
  <c r="E14" i="6" s="1"/>
  <c r="A15" i="6"/>
  <c r="E15" i="6" s="1"/>
  <c r="A16" i="6"/>
  <c r="E16" i="6" s="1"/>
  <c r="A17" i="6"/>
  <c r="E17" i="6" s="1"/>
  <c r="A18" i="6"/>
  <c r="E18" i="6" s="1"/>
  <c r="A19" i="6"/>
  <c r="E19" i="6" s="1"/>
  <c r="A20" i="6"/>
  <c r="E20" i="6" s="1"/>
  <c r="A21" i="6"/>
  <c r="E21" i="6" s="1"/>
  <c r="A22" i="6"/>
  <c r="E22" i="6" s="1"/>
  <c r="A23" i="6"/>
  <c r="E23" i="6" s="1"/>
  <c r="A24" i="6"/>
  <c r="E24" i="6" s="1"/>
  <c r="A25" i="6"/>
  <c r="E25" i="6" s="1"/>
  <c r="A26" i="6"/>
  <c r="E26" i="6" s="1"/>
  <c r="B2" i="6"/>
  <c r="F2" i="6" s="1"/>
</calcChain>
</file>

<file path=xl/sharedStrings.xml><?xml version="1.0" encoding="utf-8"?>
<sst xmlns="http://schemas.openxmlformats.org/spreadsheetml/2006/main" count="106" uniqueCount="29">
  <si>
    <t>РД</t>
  </si>
  <si>
    <t>№_Изм</t>
  </si>
  <si>
    <t>9735/54-ИК РЕСУРС-НЛНТ-КЖ13.1.1</t>
  </si>
  <si>
    <t>Изм7</t>
  </si>
  <si>
    <t>Изм4</t>
  </si>
  <si>
    <t>9735/54-ИК РЕСУРС-НЛНТ-АР9.1</t>
  </si>
  <si>
    <t>Изм13</t>
  </si>
  <si>
    <t>9735/54-ИК РЕСУРС-НЛНТ-АР3.1</t>
  </si>
  <si>
    <t>Изм2</t>
  </si>
  <si>
    <t>9735/54-ИК РЕСУРС-НЛНТ-АР2.1</t>
  </si>
  <si>
    <t>Изм5</t>
  </si>
  <si>
    <t>Изм8</t>
  </si>
  <si>
    <t>9735/54-ИК РЕСУРС-НЛНТ-АР3.3</t>
  </si>
  <si>
    <t>9735/54-ИК РЕСУРС-НЛНТ-АР4.1</t>
  </si>
  <si>
    <t>Изм3</t>
  </si>
  <si>
    <t>9735/54-ИК РЕСУРС-НЛНТ-АР5.1</t>
  </si>
  <si>
    <t>9735/54-ИК РЕСУРС-НЛНТ-АР5.2</t>
  </si>
  <si>
    <t>9735/54-ИК РЕСУРС-НЛНТ-АР6.1</t>
  </si>
  <si>
    <t>Изм1</t>
  </si>
  <si>
    <t>9735/54-ИК РЕСУРС-НЛНТ-АР8.2</t>
  </si>
  <si>
    <t>Изм0</t>
  </si>
  <si>
    <t>9735/54-ИК РЕСУРС-НЛНТ-АР8.3</t>
  </si>
  <si>
    <t>9735/54-ИК РЕСУРС-НЛНТ-АР10.1</t>
  </si>
  <si>
    <t>9735/54-ИК РЕСУРС-НЛНТ-АР12.1</t>
  </si>
  <si>
    <t>9735/54-ИК РЕСУРС-НЛНТ-АР12.2</t>
  </si>
  <si>
    <t>9735/54-ИК РЕСУРС-НЛНТ-АР12.3</t>
  </si>
  <si>
    <t>Изм9</t>
  </si>
  <si>
    <t>9735/54-ИК РЕСУРС-НЛНТ-АР14.1</t>
  </si>
  <si>
    <t>Изм17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</si>
</sst>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2" sqref="C2"/>
    </sheetView>
  </sheetViews>
  <sheetFormatPr defaultRowHeight="12.75" x14ac:dyDescent="0.25"/>
  <cols>
    <col min="1" max="1" width="30.7109375" style="1" customWidth="1"/>
    <col min="2" max="2" width="10.7109375" style="1" customWidth="1"/>
    <col min="3" max="3" width="32.7109375" style="1" customWidth="1"/>
    <col min="4" max="16384" width="9.140625" style="1"/>
  </cols>
  <sheetData>
    <row r="1" spans="1:4" x14ac:dyDescent="0.25">
      <c r="A1" s="3" t="s">
        <v>0</v>
      </c>
      <c r="B1" s="3" t="s">
        <v>1</v>
      </c>
    </row>
    <row r="2" spans="1:4" x14ac:dyDescent="0.25">
      <c r="A2" s="2" t="s">
        <v>2</v>
      </c>
      <c r="B2" s="3" t="s">
        <v>3</v>
      </c>
      <c r="C2" s="1" t="str">
        <f>LEFTB(A2,25)&amp;RIGHTB(LEFTB(0&amp;MID(A2,26,12)&amp;".0",7),6)&amp;RIGHTB("00"&amp;SUBSTITUTE(B2,"Изм",),3)</f>
        <v>9735/54-ИК РЕСУРС-НЛНТ-КЖ13.1.1007</v>
      </c>
      <c r="D2" s="1">
        <f>COUNTIF(C:C,"&lt;"&amp;C2)</f>
        <v>24</v>
      </c>
    </row>
    <row r="3" spans="1:4" x14ac:dyDescent="0.25">
      <c r="A3" s="2" t="s">
        <v>2</v>
      </c>
      <c r="B3" s="3" t="s">
        <v>4</v>
      </c>
      <c r="C3" s="1" t="str">
        <f t="shared" ref="C3:C26" si="0">LEFTB(A3,25)&amp;RIGHTB(LEFTB(0&amp;MID(A3,26,12)&amp;".0",7),6)&amp;RIGHTB("00"&amp;SUBSTITUTE(B3,"Изм",),3)</f>
        <v>9735/54-ИК РЕСУРС-НЛНТ-КЖ13.1.1004</v>
      </c>
      <c r="D3" s="1">
        <f t="shared" ref="D3:D26" si="1">COUNTIF(C:C,"&lt;"&amp;C3)</f>
        <v>23</v>
      </c>
    </row>
    <row r="4" spans="1:4" x14ac:dyDescent="0.25">
      <c r="A4" s="2" t="s">
        <v>5</v>
      </c>
      <c r="B4" s="3" t="s">
        <v>6</v>
      </c>
      <c r="C4" s="1" t="str">
        <f t="shared" si="0"/>
        <v>9735/54-ИК РЕСУРС-НЛНТ-АР09.1.0013</v>
      </c>
      <c r="D4" s="1">
        <f t="shared" si="1"/>
        <v>16</v>
      </c>
    </row>
    <row r="5" spans="1:4" x14ac:dyDescent="0.25">
      <c r="A5" s="2" t="s">
        <v>7</v>
      </c>
      <c r="B5" s="3" t="s">
        <v>8</v>
      </c>
      <c r="C5" s="1" t="str">
        <f t="shared" si="0"/>
        <v>9735/54-ИК РЕСУРС-НЛНТ-АР03.1.0002</v>
      </c>
      <c r="D5" s="1">
        <f t="shared" si="1"/>
        <v>1</v>
      </c>
    </row>
    <row r="6" spans="1:4" x14ac:dyDescent="0.25">
      <c r="A6" s="2" t="s">
        <v>9</v>
      </c>
      <c r="B6" s="3" t="s">
        <v>10</v>
      </c>
      <c r="C6" s="1" t="str">
        <f t="shared" si="0"/>
        <v>9735/54-ИК РЕСУРС-НЛНТ-АР02.1.0005</v>
      </c>
      <c r="D6" s="1">
        <f t="shared" si="1"/>
        <v>0</v>
      </c>
    </row>
    <row r="7" spans="1:4" x14ac:dyDescent="0.25">
      <c r="A7" s="2" t="s">
        <v>7</v>
      </c>
      <c r="B7" s="3" t="s">
        <v>3</v>
      </c>
      <c r="C7" s="1" t="str">
        <f t="shared" si="0"/>
        <v>9735/54-ИК РЕСУРС-НЛНТ-АР03.1.0007</v>
      </c>
      <c r="D7" s="1">
        <f t="shared" si="1"/>
        <v>2</v>
      </c>
    </row>
    <row r="8" spans="1:4" x14ac:dyDescent="0.25">
      <c r="A8" s="2" t="s">
        <v>7</v>
      </c>
      <c r="B8" s="3" t="s">
        <v>11</v>
      </c>
      <c r="C8" s="1" t="str">
        <f t="shared" si="0"/>
        <v>9735/54-ИК РЕСУРС-НЛНТ-АР03.1.0008</v>
      </c>
      <c r="D8" s="1">
        <f t="shared" si="1"/>
        <v>3</v>
      </c>
    </row>
    <row r="9" spans="1:4" x14ac:dyDescent="0.25">
      <c r="A9" s="2" t="s">
        <v>12</v>
      </c>
      <c r="B9" s="3" t="s">
        <v>4</v>
      </c>
      <c r="C9" s="1" t="str">
        <f t="shared" si="0"/>
        <v>9735/54-ИК РЕСУРС-НЛНТ-АР03.3.0004</v>
      </c>
      <c r="D9" s="1">
        <f t="shared" si="1"/>
        <v>4</v>
      </c>
    </row>
    <row r="10" spans="1:4" x14ac:dyDescent="0.25">
      <c r="A10" s="2" t="s">
        <v>13</v>
      </c>
      <c r="B10" s="3" t="s">
        <v>14</v>
      </c>
      <c r="C10" s="1" t="str">
        <f t="shared" si="0"/>
        <v>9735/54-ИК РЕСУРС-НЛНТ-АР04.1.0003</v>
      </c>
      <c r="D10" s="1">
        <f t="shared" si="1"/>
        <v>5</v>
      </c>
    </row>
    <row r="11" spans="1:4" x14ac:dyDescent="0.25">
      <c r="A11" s="2" t="s">
        <v>15</v>
      </c>
      <c r="B11" s="3" t="s">
        <v>4</v>
      </c>
      <c r="C11" s="1" t="str">
        <f t="shared" si="0"/>
        <v>9735/54-ИК РЕСУРС-НЛНТ-АР05.1.0004</v>
      </c>
      <c r="D11" s="1">
        <f t="shared" si="1"/>
        <v>8</v>
      </c>
    </row>
    <row r="12" spans="1:4" x14ac:dyDescent="0.25">
      <c r="A12" s="2" t="s">
        <v>16</v>
      </c>
      <c r="B12" s="3" t="s">
        <v>14</v>
      </c>
      <c r="C12" s="1" t="str">
        <f t="shared" si="0"/>
        <v>9735/54-ИК РЕСУРС-НЛНТ-АР05.2.0003</v>
      </c>
      <c r="D12" s="1">
        <f t="shared" si="1"/>
        <v>10</v>
      </c>
    </row>
    <row r="13" spans="1:4" x14ac:dyDescent="0.25">
      <c r="A13" s="2" t="s">
        <v>17</v>
      </c>
      <c r="B13" s="3" t="s">
        <v>8</v>
      </c>
      <c r="C13" s="1" t="str">
        <f t="shared" si="0"/>
        <v>9735/54-ИК РЕСУРС-НЛНТ-АР06.1.0002</v>
      </c>
      <c r="D13" s="1">
        <f t="shared" si="1"/>
        <v>12</v>
      </c>
    </row>
    <row r="14" spans="1:4" x14ac:dyDescent="0.25">
      <c r="A14" s="2" t="s">
        <v>15</v>
      </c>
      <c r="B14" s="3" t="s">
        <v>18</v>
      </c>
      <c r="C14" s="1" t="str">
        <f t="shared" si="0"/>
        <v>9735/54-ИК РЕСУРС-НЛНТ-АР05.1.0001</v>
      </c>
      <c r="D14" s="1">
        <f t="shared" si="1"/>
        <v>7</v>
      </c>
    </row>
    <row r="15" spans="1:4" x14ac:dyDescent="0.25">
      <c r="A15" s="2" t="s">
        <v>19</v>
      </c>
      <c r="B15" s="3" t="s">
        <v>20</v>
      </c>
      <c r="C15" s="1" t="str">
        <f t="shared" si="0"/>
        <v>9735/54-ИК РЕСУРС-НЛНТ-АР08.2.0000</v>
      </c>
      <c r="D15" s="1">
        <f t="shared" si="1"/>
        <v>13</v>
      </c>
    </row>
    <row r="16" spans="1:4" x14ac:dyDescent="0.25">
      <c r="A16" s="2" t="s">
        <v>21</v>
      </c>
      <c r="B16" s="3" t="s">
        <v>18</v>
      </c>
      <c r="C16" s="1" t="str">
        <f t="shared" si="0"/>
        <v>9735/54-ИК РЕСУРС-НЛНТ-АР08.3.0001</v>
      </c>
      <c r="D16" s="1">
        <f t="shared" si="1"/>
        <v>14</v>
      </c>
    </row>
    <row r="17" spans="1:4" x14ac:dyDescent="0.25">
      <c r="A17" s="2" t="s">
        <v>5</v>
      </c>
      <c r="B17" s="3" t="s">
        <v>8</v>
      </c>
      <c r="C17" s="1" t="str">
        <f t="shared" si="0"/>
        <v>9735/54-ИК РЕСУРС-НЛНТ-АР09.1.0002</v>
      </c>
      <c r="D17" s="1">
        <f t="shared" si="1"/>
        <v>15</v>
      </c>
    </row>
    <row r="18" spans="1:4" x14ac:dyDescent="0.25">
      <c r="A18" s="2" t="s">
        <v>22</v>
      </c>
      <c r="B18" s="3" t="s">
        <v>18</v>
      </c>
      <c r="C18" s="1" t="str">
        <f t="shared" si="0"/>
        <v>9735/54-ИК РЕСУРС-НЛНТ-АР10.1.0001</v>
      </c>
      <c r="D18" s="1">
        <f t="shared" si="1"/>
        <v>17</v>
      </c>
    </row>
    <row r="19" spans="1:4" x14ac:dyDescent="0.25">
      <c r="A19" s="2" t="s">
        <v>15</v>
      </c>
      <c r="B19" s="3" t="s">
        <v>20</v>
      </c>
      <c r="C19" s="1" t="str">
        <f t="shared" si="0"/>
        <v>9735/54-ИК РЕСУРС-НЛНТ-АР05.1.0000</v>
      </c>
      <c r="D19" s="1">
        <f t="shared" si="1"/>
        <v>6</v>
      </c>
    </row>
    <row r="20" spans="1:4" x14ac:dyDescent="0.25">
      <c r="A20" s="2" t="s">
        <v>23</v>
      </c>
      <c r="B20" s="3" t="s">
        <v>20</v>
      </c>
      <c r="C20" s="1" t="str">
        <f t="shared" si="0"/>
        <v>9735/54-ИК РЕСУРС-НЛНТ-АР12.1.0000</v>
      </c>
      <c r="D20" s="1">
        <f t="shared" si="1"/>
        <v>18</v>
      </c>
    </row>
    <row r="21" spans="1:4" x14ac:dyDescent="0.25">
      <c r="A21" s="2" t="s">
        <v>24</v>
      </c>
      <c r="B21" s="3" t="s">
        <v>20</v>
      </c>
      <c r="C21" s="1" t="str">
        <f t="shared" si="0"/>
        <v>9735/54-ИК РЕСУРС-НЛНТ-АР12.2.0000</v>
      </c>
      <c r="D21" s="1">
        <f t="shared" si="1"/>
        <v>19</v>
      </c>
    </row>
    <row r="22" spans="1:4" x14ac:dyDescent="0.25">
      <c r="A22" s="2" t="s">
        <v>25</v>
      </c>
      <c r="B22" s="3" t="s">
        <v>20</v>
      </c>
      <c r="C22" s="1" t="str">
        <f t="shared" si="0"/>
        <v>9735/54-ИК РЕСУРС-НЛНТ-АР12.3.0000</v>
      </c>
      <c r="D22" s="1">
        <f t="shared" si="1"/>
        <v>21</v>
      </c>
    </row>
    <row r="23" spans="1:4" x14ac:dyDescent="0.25">
      <c r="A23" s="2" t="s">
        <v>15</v>
      </c>
      <c r="B23" s="3" t="s">
        <v>26</v>
      </c>
      <c r="C23" s="1" t="str">
        <f t="shared" si="0"/>
        <v>9735/54-ИК РЕСУРС-НЛНТ-АР05.1.0009</v>
      </c>
      <c r="D23" s="1">
        <f t="shared" si="1"/>
        <v>9</v>
      </c>
    </row>
    <row r="24" spans="1:4" x14ac:dyDescent="0.25">
      <c r="A24" s="2" t="s">
        <v>27</v>
      </c>
      <c r="B24" s="3" t="s">
        <v>18</v>
      </c>
      <c r="C24" s="1" t="str">
        <f t="shared" si="0"/>
        <v>9735/54-ИК РЕСУРС-НЛНТ-АР14.1.0001</v>
      </c>
      <c r="D24" s="1">
        <f t="shared" si="1"/>
        <v>22</v>
      </c>
    </row>
    <row r="25" spans="1:4" x14ac:dyDescent="0.25">
      <c r="A25" s="2" t="s">
        <v>16</v>
      </c>
      <c r="B25" s="3" t="s">
        <v>28</v>
      </c>
      <c r="C25" s="1" t="str">
        <f t="shared" si="0"/>
        <v>9735/54-ИК РЕСУРС-НЛНТ-АР05.2.0017</v>
      </c>
      <c r="D25" s="1">
        <f t="shared" si="1"/>
        <v>11</v>
      </c>
    </row>
    <row r="26" spans="1:4" x14ac:dyDescent="0.25">
      <c r="A26" s="2" t="s">
        <v>24</v>
      </c>
      <c r="B26" s="3" t="s">
        <v>8</v>
      </c>
      <c r="C26" s="1" t="str">
        <f t="shared" si="0"/>
        <v>9735/54-ИК РЕСУРС-НЛНТ-АР12.2.0002</v>
      </c>
      <c r="D26" s="1">
        <f t="shared" si="1"/>
        <v>20</v>
      </c>
    </row>
  </sheetData>
  <sheetCalcPr fullCalcOnLoad="1"/>
  <autoFilter ref="A1:B1"/>
  <conditionalFormatting sqref="A2:A2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20" sqref="J20"/>
    </sheetView>
  </sheetViews>
  <sheetFormatPr defaultRowHeight="12.75" x14ac:dyDescent="0.25"/>
  <cols>
    <col min="1" max="1" width="30.7109375" style="1" customWidth="1"/>
    <col min="2" max="2" width="10.7109375" style="1" customWidth="1"/>
    <col min="3" max="3" width="30.7109375" style="1" customWidth="1"/>
    <col min="4" max="4" width="10.7109375" style="1" customWidth="1"/>
    <col min="5" max="16384" width="9.140625" style="1"/>
  </cols>
  <sheetData>
    <row r="1" spans="1:6" x14ac:dyDescent="0.25">
      <c r="A1" s="1" t="s">
        <v>0</v>
      </c>
      <c r="B1" s="1" t="s">
        <v>1</v>
      </c>
      <c r="C1" s="4" t="s">
        <v>0</v>
      </c>
      <c r="D1" s="4" t="s">
        <v>1</v>
      </c>
    </row>
    <row r="2" spans="1:6" x14ac:dyDescent="0.25">
      <c r="A2" s="1" t="str">
        <f>INDEX(ЛИСТ1!A:A,MATCH(SMALL(ЛИСТ1!$D:$D,ROW(A1)),ЛИСТ1!$D:$D,))</f>
        <v>9735/54-ИК РЕСУРС-НЛНТ-АР2.1</v>
      </c>
      <c r="B2" s="1" t="str">
        <f>INDEX(ЛИСТ1!B:B,MATCH(SMALL(ЛИСТ1!$D:$D,ROW(B1)),ЛИСТ1!$D:$D,))</f>
        <v>Изм5</v>
      </c>
      <c r="C2" s="2" t="s">
        <v>9</v>
      </c>
      <c r="D2" s="3" t="s">
        <v>10</v>
      </c>
      <c r="E2" s="1" t="b">
        <f>A2=C2</f>
        <v>1</v>
      </c>
      <c r="F2" s="1" t="b">
        <f>B2=D2</f>
        <v>1</v>
      </c>
    </row>
    <row r="3" spans="1:6" x14ac:dyDescent="0.25">
      <c r="A3" s="1" t="str">
        <f>INDEX(ЛИСТ1!A:A,MATCH(SMALL(ЛИСТ1!$D:$D,ROW(A2)),ЛИСТ1!$D:$D,))</f>
        <v>9735/54-ИК РЕСУРС-НЛНТ-АР3.1</v>
      </c>
      <c r="B3" s="1" t="str">
        <f>INDEX(ЛИСТ1!B:B,MATCH(SMALL(ЛИСТ1!$D:$D,ROW(B2)),ЛИСТ1!$D:$D,))</f>
        <v>Изм2</v>
      </c>
      <c r="C3" s="2" t="s">
        <v>7</v>
      </c>
      <c r="D3" s="3" t="s">
        <v>8</v>
      </c>
      <c r="E3" s="1" t="b">
        <f t="shared" ref="E3:E26" si="0">A3=C3</f>
        <v>1</v>
      </c>
      <c r="F3" s="1" t="b">
        <f t="shared" ref="F3:F26" si="1">B3=D3</f>
        <v>1</v>
      </c>
    </row>
    <row r="4" spans="1:6" x14ac:dyDescent="0.25">
      <c r="A4" s="1" t="str">
        <f>INDEX(ЛИСТ1!A:A,MATCH(SMALL(ЛИСТ1!$D:$D,ROW(A3)),ЛИСТ1!$D:$D,))</f>
        <v>9735/54-ИК РЕСУРС-НЛНТ-АР3.1</v>
      </c>
      <c r="B4" s="1" t="str">
        <f>INDEX(ЛИСТ1!B:B,MATCH(SMALL(ЛИСТ1!$D:$D,ROW(B3)),ЛИСТ1!$D:$D,))</f>
        <v>Изм7</v>
      </c>
      <c r="C4" s="2" t="s">
        <v>7</v>
      </c>
      <c r="D4" s="3" t="s">
        <v>3</v>
      </c>
      <c r="E4" s="1" t="b">
        <f t="shared" si="0"/>
        <v>1</v>
      </c>
      <c r="F4" s="1" t="b">
        <f t="shared" si="1"/>
        <v>1</v>
      </c>
    </row>
    <row r="5" spans="1:6" x14ac:dyDescent="0.25">
      <c r="A5" s="1" t="str">
        <f>INDEX(ЛИСТ1!A:A,MATCH(SMALL(ЛИСТ1!$D:$D,ROW(A4)),ЛИСТ1!$D:$D,))</f>
        <v>9735/54-ИК РЕСУРС-НЛНТ-АР3.1</v>
      </c>
      <c r="B5" s="1" t="str">
        <f>INDEX(ЛИСТ1!B:B,MATCH(SMALL(ЛИСТ1!$D:$D,ROW(B4)),ЛИСТ1!$D:$D,))</f>
        <v>Изм8</v>
      </c>
      <c r="C5" s="2" t="s">
        <v>7</v>
      </c>
      <c r="D5" s="3" t="s">
        <v>11</v>
      </c>
      <c r="E5" s="1" t="b">
        <f t="shared" si="0"/>
        <v>1</v>
      </c>
      <c r="F5" s="1" t="b">
        <f t="shared" si="1"/>
        <v>1</v>
      </c>
    </row>
    <row r="6" spans="1:6" x14ac:dyDescent="0.25">
      <c r="A6" s="1" t="str">
        <f>INDEX(ЛИСТ1!A:A,MATCH(SMALL(ЛИСТ1!$D:$D,ROW(A5)),ЛИСТ1!$D:$D,))</f>
        <v>9735/54-ИК РЕСУРС-НЛНТ-АР3.3</v>
      </c>
      <c r="B6" s="1" t="str">
        <f>INDEX(ЛИСТ1!B:B,MATCH(SMALL(ЛИСТ1!$D:$D,ROW(B5)),ЛИСТ1!$D:$D,))</f>
        <v>Изм4</v>
      </c>
      <c r="C6" s="2" t="s">
        <v>12</v>
      </c>
      <c r="D6" s="3" t="s">
        <v>4</v>
      </c>
      <c r="E6" s="1" t="b">
        <f t="shared" si="0"/>
        <v>1</v>
      </c>
      <c r="F6" s="1" t="b">
        <f t="shared" si="1"/>
        <v>1</v>
      </c>
    </row>
    <row r="7" spans="1:6" x14ac:dyDescent="0.25">
      <c r="A7" s="1" t="str">
        <f>INDEX(ЛИСТ1!A:A,MATCH(SMALL(ЛИСТ1!$D:$D,ROW(A6)),ЛИСТ1!$D:$D,))</f>
        <v>9735/54-ИК РЕСУРС-НЛНТ-АР4.1</v>
      </c>
      <c r="B7" s="1" t="str">
        <f>INDEX(ЛИСТ1!B:B,MATCH(SMALL(ЛИСТ1!$D:$D,ROW(B6)),ЛИСТ1!$D:$D,))</f>
        <v>Изм3</v>
      </c>
      <c r="C7" s="2" t="s">
        <v>13</v>
      </c>
      <c r="D7" s="3" t="s">
        <v>14</v>
      </c>
      <c r="E7" s="1" t="b">
        <f t="shared" si="0"/>
        <v>1</v>
      </c>
      <c r="F7" s="1" t="b">
        <f t="shared" si="1"/>
        <v>1</v>
      </c>
    </row>
    <row r="8" spans="1:6" x14ac:dyDescent="0.25">
      <c r="A8" s="1" t="str">
        <f>INDEX(ЛИСТ1!A:A,MATCH(SMALL(ЛИСТ1!$D:$D,ROW(A7)),ЛИСТ1!$D:$D,))</f>
        <v>9735/54-ИК РЕСУРС-НЛНТ-АР5.1</v>
      </c>
      <c r="B8" s="1" t="str">
        <f>INDEX(ЛИСТ1!B:B,MATCH(SMALL(ЛИСТ1!$D:$D,ROW(B7)),ЛИСТ1!$D:$D,))</f>
        <v>Изм0</v>
      </c>
      <c r="C8" s="2" t="s">
        <v>15</v>
      </c>
      <c r="D8" s="3" t="s">
        <v>20</v>
      </c>
      <c r="E8" s="1" t="b">
        <f t="shared" si="0"/>
        <v>1</v>
      </c>
      <c r="F8" s="1" t="b">
        <f t="shared" si="1"/>
        <v>1</v>
      </c>
    </row>
    <row r="9" spans="1:6" x14ac:dyDescent="0.25">
      <c r="A9" s="1" t="str">
        <f>INDEX(ЛИСТ1!A:A,MATCH(SMALL(ЛИСТ1!$D:$D,ROW(A8)),ЛИСТ1!$D:$D,))</f>
        <v>9735/54-ИК РЕСУРС-НЛНТ-АР5.1</v>
      </c>
      <c r="B9" s="1" t="str">
        <f>INDEX(ЛИСТ1!B:B,MATCH(SMALL(ЛИСТ1!$D:$D,ROW(B8)),ЛИСТ1!$D:$D,))</f>
        <v>Изм1</v>
      </c>
      <c r="C9" s="2" t="s">
        <v>15</v>
      </c>
      <c r="D9" s="3" t="s">
        <v>18</v>
      </c>
      <c r="E9" s="1" t="b">
        <f t="shared" si="0"/>
        <v>1</v>
      </c>
      <c r="F9" s="1" t="b">
        <f t="shared" si="1"/>
        <v>1</v>
      </c>
    </row>
    <row r="10" spans="1:6" x14ac:dyDescent="0.25">
      <c r="A10" s="1" t="str">
        <f>INDEX(ЛИСТ1!A:A,MATCH(SMALL(ЛИСТ1!$D:$D,ROW(A9)),ЛИСТ1!$D:$D,))</f>
        <v>9735/54-ИК РЕСУРС-НЛНТ-АР5.1</v>
      </c>
      <c r="B10" s="1" t="str">
        <f>INDEX(ЛИСТ1!B:B,MATCH(SMALL(ЛИСТ1!$D:$D,ROW(B9)),ЛИСТ1!$D:$D,))</f>
        <v>Изм4</v>
      </c>
      <c r="C10" s="2" t="s">
        <v>15</v>
      </c>
      <c r="D10" s="3" t="s">
        <v>4</v>
      </c>
      <c r="E10" s="1" t="b">
        <f t="shared" si="0"/>
        <v>1</v>
      </c>
      <c r="F10" s="1" t="b">
        <f t="shared" si="1"/>
        <v>1</v>
      </c>
    </row>
    <row r="11" spans="1:6" x14ac:dyDescent="0.25">
      <c r="A11" s="1" t="str">
        <f>INDEX(ЛИСТ1!A:A,MATCH(SMALL(ЛИСТ1!$D:$D,ROW(A10)),ЛИСТ1!$D:$D,))</f>
        <v>9735/54-ИК РЕСУРС-НЛНТ-АР5.1</v>
      </c>
      <c r="B11" s="1" t="str">
        <f>INDEX(ЛИСТ1!B:B,MATCH(SMALL(ЛИСТ1!$D:$D,ROW(B10)),ЛИСТ1!$D:$D,))</f>
        <v>Изм9</v>
      </c>
      <c r="C11" s="2" t="s">
        <v>15</v>
      </c>
      <c r="D11" s="3" t="s">
        <v>26</v>
      </c>
      <c r="E11" s="1" t="b">
        <f t="shared" si="0"/>
        <v>1</v>
      </c>
      <c r="F11" s="1" t="b">
        <f t="shared" si="1"/>
        <v>1</v>
      </c>
    </row>
    <row r="12" spans="1:6" x14ac:dyDescent="0.25">
      <c r="A12" s="1" t="str">
        <f>INDEX(ЛИСТ1!A:A,MATCH(SMALL(ЛИСТ1!$D:$D,ROW(A11)),ЛИСТ1!$D:$D,))</f>
        <v>9735/54-ИК РЕСУРС-НЛНТ-АР5.2</v>
      </c>
      <c r="B12" s="1" t="str">
        <f>INDEX(ЛИСТ1!B:B,MATCH(SMALL(ЛИСТ1!$D:$D,ROW(B11)),ЛИСТ1!$D:$D,))</f>
        <v>Изм3</v>
      </c>
      <c r="C12" s="2" t="s">
        <v>16</v>
      </c>
      <c r="D12" s="3" t="s">
        <v>14</v>
      </c>
      <c r="E12" s="1" t="b">
        <f t="shared" si="0"/>
        <v>1</v>
      </c>
      <c r="F12" s="1" t="b">
        <f t="shared" si="1"/>
        <v>1</v>
      </c>
    </row>
    <row r="13" spans="1:6" x14ac:dyDescent="0.25">
      <c r="A13" s="1" t="str">
        <f>INDEX(ЛИСТ1!A:A,MATCH(SMALL(ЛИСТ1!$D:$D,ROW(A12)),ЛИСТ1!$D:$D,))</f>
        <v>9735/54-ИК РЕСУРС-НЛНТ-АР5.2</v>
      </c>
      <c r="B13" s="1" t="str">
        <f>INDEX(ЛИСТ1!B:B,MATCH(SMALL(ЛИСТ1!$D:$D,ROW(B12)),ЛИСТ1!$D:$D,))</f>
        <v>Изм17</v>
      </c>
      <c r="C13" s="2" t="s">
        <v>16</v>
      </c>
      <c r="D13" s="3" t="s">
        <v>28</v>
      </c>
      <c r="E13" s="1" t="b">
        <f t="shared" si="0"/>
        <v>1</v>
      </c>
      <c r="F13" s="1" t="b">
        <f t="shared" si="1"/>
        <v>1</v>
      </c>
    </row>
    <row r="14" spans="1:6" x14ac:dyDescent="0.25">
      <c r="A14" s="1" t="str">
        <f>INDEX(ЛИСТ1!A:A,MATCH(SMALL(ЛИСТ1!$D:$D,ROW(A13)),ЛИСТ1!$D:$D,))</f>
        <v>9735/54-ИК РЕСУРС-НЛНТ-АР6.1</v>
      </c>
      <c r="B14" s="1" t="str">
        <f>INDEX(ЛИСТ1!B:B,MATCH(SMALL(ЛИСТ1!$D:$D,ROW(B13)),ЛИСТ1!$D:$D,))</f>
        <v>Изм2</v>
      </c>
      <c r="C14" s="2" t="s">
        <v>17</v>
      </c>
      <c r="D14" s="3" t="s">
        <v>8</v>
      </c>
      <c r="E14" s="1" t="b">
        <f t="shared" si="0"/>
        <v>1</v>
      </c>
      <c r="F14" s="1" t="b">
        <f t="shared" si="1"/>
        <v>1</v>
      </c>
    </row>
    <row r="15" spans="1:6" x14ac:dyDescent="0.25">
      <c r="A15" s="1" t="str">
        <f>INDEX(ЛИСТ1!A:A,MATCH(SMALL(ЛИСТ1!$D:$D,ROW(A14)),ЛИСТ1!$D:$D,))</f>
        <v>9735/54-ИК РЕСУРС-НЛНТ-АР8.2</v>
      </c>
      <c r="B15" s="1" t="str">
        <f>INDEX(ЛИСТ1!B:B,MATCH(SMALL(ЛИСТ1!$D:$D,ROW(B14)),ЛИСТ1!$D:$D,))</f>
        <v>Изм0</v>
      </c>
      <c r="C15" s="2" t="s">
        <v>19</v>
      </c>
      <c r="D15" s="3" t="s">
        <v>20</v>
      </c>
      <c r="E15" s="1" t="b">
        <f t="shared" si="0"/>
        <v>1</v>
      </c>
      <c r="F15" s="1" t="b">
        <f t="shared" si="1"/>
        <v>1</v>
      </c>
    </row>
    <row r="16" spans="1:6" x14ac:dyDescent="0.25">
      <c r="A16" s="1" t="str">
        <f>INDEX(ЛИСТ1!A:A,MATCH(SMALL(ЛИСТ1!$D:$D,ROW(A15)),ЛИСТ1!$D:$D,))</f>
        <v>9735/54-ИК РЕСУРС-НЛНТ-АР8.3</v>
      </c>
      <c r="B16" s="1" t="str">
        <f>INDEX(ЛИСТ1!B:B,MATCH(SMALL(ЛИСТ1!$D:$D,ROW(B15)),ЛИСТ1!$D:$D,))</f>
        <v>Изм1</v>
      </c>
      <c r="C16" s="2" t="s">
        <v>21</v>
      </c>
      <c r="D16" s="3" t="s">
        <v>18</v>
      </c>
      <c r="E16" s="1" t="b">
        <f t="shared" si="0"/>
        <v>1</v>
      </c>
      <c r="F16" s="1" t="b">
        <f t="shared" si="1"/>
        <v>1</v>
      </c>
    </row>
    <row r="17" spans="1:6" x14ac:dyDescent="0.25">
      <c r="A17" s="1" t="str">
        <f>INDEX(ЛИСТ1!A:A,MATCH(SMALL(ЛИСТ1!$D:$D,ROW(A16)),ЛИСТ1!$D:$D,))</f>
        <v>9735/54-ИК РЕСУРС-НЛНТ-АР9.1</v>
      </c>
      <c r="B17" s="1" t="str">
        <f>INDEX(ЛИСТ1!B:B,MATCH(SMALL(ЛИСТ1!$D:$D,ROW(B16)),ЛИСТ1!$D:$D,))</f>
        <v>Изм2</v>
      </c>
      <c r="C17" s="2" t="s">
        <v>5</v>
      </c>
      <c r="D17" s="3" t="s">
        <v>8</v>
      </c>
      <c r="E17" s="1" t="b">
        <f t="shared" si="0"/>
        <v>1</v>
      </c>
      <c r="F17" s="1" t="b">
        <f t="shared" si="1"/>
        <v>1</v>
      </c>
    </row>
    <row r="18" spans="1:6" x14ac:dyDescent="0.25">
      <c r="A18" s="1" t="str">
        <f>INDEX(ЛИСТ1!A:A,MATCH(SMALL(ЛИСТ1!$D:$D,ROW(A17)),ЛИСТ1!$D:$D,))</f>
        <v>9735/54-ИК РЕСУРС-НЛНТ-АР9.1</v>
      </c>
      <c r="B18" s="1" t="str">
        <f>INDEX(ЛИСТ1!B:B,MATCH(SMALL(ЛИСТ1!$D:$D,ROW(B17)),ЛИСТ1!$D:$D,))</f>
        <v>Изм13</v>
      </c>
      <c r="C18" s="2" t="s">
        <v>5</v>
      </c>
      <c r="D18" s="3" t="s">
        <v>6</v>
      </c>
      <c r="E18" s="1" t="b">
        <f t="shared" si="0"/>
        <v>1</v>
      </c>
      <c r="F18" s="1" t="b">
        <f t="shared" si="1"/>
        <v>1</v>
      </c>
    </row>
    <row r="19" spans="1:6" x14ac:dyDescent="0.25">
      <c r="A19" s="1" t="str">
        <f>INDEX(ЛИСТ1!A:A,MATCH(SMALL(ЛИСТ1!$D:$D,ROW(A18)),ЛИСТ1!$D:$D,))</f>
        <v>9735/54-ИК РЕСУРС-НЛНТ-АР10.1</v>
      </c>
      <c r="B19" s="1" t="str">
        <f>INDEX(ЛИСТ1!B:B,MATCH(SMALL(ЛИСТ1!$D:$D,ROW(B18)),ЛИСТ1!$D:$D,))</f>
        <v>Изм1</v>
      </c>
      <c r="C19" s="2" t="s">
        <v>22</v>
      </c>
      <c r="D19" s="3" t="s">
        <v>18</v>
      </c>
      <c r="E19" s="1" t="b">
        <f t="shared" si="0"/>
        <v>1</v>
      </c>
      <c r="F19" s="1" t="b">
        <f t="shared" si="1"/>
        <v>1</v>
      </c>
    </row>
    <row r="20" spans="1:6" x14ac:dyDescent="0.25">
      <c r="A20" s="1" t="str">
        <f>INDEX(ЛИСТ1!A:A,MATCH(SMALL(ЛИСТ1!$D:$D,ROW(A19)),ЛИСТ1!$D:$D,))</f>
        <v>9735/54-ИК РЕСУРС-НЛНТ-АР12.1</v>
      </c>
      <c r="B20" s="1" t="str">
        <f>INDEX(ЛИСТ1!B:B,MATCH(SMALL(ЛИСТ1!$D:$D,ROW(B19)),ЛИСТ1!$D:$D,))</f>
        <v>Изм0</v>
      </c>
      <c r="C20" s="2" t="s">
        <v>23</v>
      </c>
      <c r="D20" s="3" t="s">
        <v>20</v>
      </c>
      <c r="E20" s="1" t="b">
        <f t="shared" si="0"/>
        <v>1</v>
      </c>
      <c r="F20" s="1" t="b">
        <f t="shared" si="1"/>
        <v>1</v>
      </c>
    </row>
    <row r="21" spans="1:6" x14ac:dyDescent="0.25">
      <c r="A21" s="1" t="str">
        <f>INDEX(ЛИСТ1!A:A,MATCH(SMALL(ЛИСТ1!$D:$D,ROW(A20)),ЛИСТ1!$D:$D,))</f>
        <v>9735/54-ИК РЕСУРС-НЛНТ-АР12.2</v>
      </c>
      <c r="B21" s="1" t="str">
        <f>INDEX(ЛИСТ1!B:B,MATCH(SMALL(ЛИСТ1!$D:$D,ROW(B20)),ЛИСТ1!$D:$D,))</f>
        <v>Изм0</v>
      </c>
      <c r="C21" s="2" t="s">
        <v>24</v>
      </c>
      <c r="D21" s="3" t="s">
        <v>20</v>
      </c>
      <c r="E21" s="1" t="b">
        <f t="shared" si="0"/>
        <v>1</v>
      </c>
      <c r="F21" s="1" t="b">
        <f t="shared" si="1"/>
        <v>1</v>
      </c>
    </row>
    <row r="22" spans="1:6" x14ac:dyDescent="0.25">
      <c r="A22" s="1" t="str">
        <f>INDEX(ЛИСТ1!A:A,MATCH(SMALL(ЛИСТ1!$D:$D,ROW(A21)),ЛИСТ1!$D:$D,))</f>
        <v>9735/54-ИК РЕСУРС-НЛНТ-АР12.2</v>
      </c>
      <c r="B22" s="1" t="str">
        <f>INDEX(ЛИСТ1!B:B,MATCH(SMALL(ЛИСТ1!$D:$D,ROW(B21)),ЛИСТ1!$D:$D,))</f>
        <v>Изм2</v>
      </c>
      <c r="C22" s="2" t="s">
        <v>24</v>
      </c>
      <c r="D22" s="3" t="s">
        <v>8</v>
      </c>
      <c r="E22" s="1" t="b">
        <f t="shared" si="0"/>
        <v>1</v>
      </c>
      <c r="F22" s="1" t="b">
        <f t="shared" si="1"/>
        <v>1</v>
      </c>
    </row>
    <row r="23" spans="1:6" x14ac:dyDescent="0.25">
      <c r="A23" s="1" t="str">
        <f>INDEX(ЛИСТ1!A:A,MATCH(SMALL(ЛИСТ1!$D:$D,ROW(A22)),ЛИСТ1!$D:$D,))</f>
        <v>9735/54-ИК РЕСУРС-НЛНТ-АР12.3</v>
      </c>
      <c r="B23" s="1" t="str">
        <f>INDEX(ЛИСТ1!B:B,MATCH(SMALL(ЛИСТ1!$D:$D,ROW(B22)),ЛИСТ1!$D:$D,))</f>
        <v>Изм0</v>
      </c>
      <c r="C23" s="2" t="s">
        <v>25</v>
      </c>
      <c r="D23" s="3" t="s">
        <v>20</v>
      </c>
      <c r="E23" s="1" t="b">
        <f t="shared" si="0"/>
        <v>1</v>
      </c>
      <c r="F23" s="1" t="b">
        <f t="shared" si="1"/>
        <v>1</v>
      </c>
    </row>
    <row r="24" spans="1:6" x14ac:dyDescent="0.25">
      <c r="A24" s="1" t="str">
        <f>INDEX(ЛИСТ1!A:A,MATCH(SMALL(ЛИСТ1!$D:$D,ROW(A23)),ЛИСТ1!$D:$D,))</f>
        <v>9735/54-ИК РЕСУРС-НЛНТ-АР14.1</v>
      </c>
      <c r="B24" s="1" t="str">
        <f>INDEX(ЛИСТ1!B:B,MATCH(SMALL(ЛИСТ1!$D:$D,ROW(B23)),ЛИСТ1!$D:$D,))</f>
        <v>Изм1</v>
      </c>
      <c r="C24" s="2" t="s">
        <v>27</v>
      </c>
      <c r="D24" s="3" t="s">
        <v>18</v>
      </c>
      <c r="E24" s="1" t="b">
        <f t="shared" si="0"/>
        <v>1</v>
      </c>
      <c r="F24" s="1" t="b">
        <f t="shared" si="1"/>
        <v>1</v>
      </c>
    </row>
    <row r="25" spans="1:6" x14ac:dyDescent="0.25">
      <c r="A25" s="1" t="str">
        <f>INDEX(ЛИСТ1!A:A,MATCH(SMALL(ЛИСТ1!$D:$D,ROW(A24)),ЛИСТ1!$D:$D,))</f>
        <v>9735/54-ИК РЕСУРС-НЛНТ-КЖ13.1.1</v>
      </c>
      <c r="B25" s="1" t="str">
        <f>INDEX(ЛИСТ1!B:B,MATCH(SMALL(ЛИСТ1!$D:$D,ROW(B24)),ЛИСТ1!$D:$D,))</f>
        <v>Изм4</v>
      </c>
      <c r="C25" s="2" t="s">
        <v>2</v>
      </c>
      <c r="D25" s="3" t="s">
        <v>3</v>
      </c>
      <c r="E25" s="1" t="b">
        <f t="shared" si="0"/>
        <v>1</v>
      </c>
      <c r="F25" s="5" t="b">
        <f t="shared" si="1"/>
        <v>0</v>
      </c>
    </row>
    <row r="26" spans="1:6" x14ac:dyDescent="0.25">
      <c r="A26" s="1" t="str">
        <f>INDEX(ЛИСТ1!A:A,MATCH(SMALL(ЛИСТ1!$D:$D,ROW(A25)),ЛИСТ1!$D:$D,))</f>
        <v>9735/54-ИК РЕСУРС-НЛНТ-КЖ13.1.1</v>
      </c>
      <c r="B26" s="1" t="str">
        <f>INDEX(ЛИСТ1!B:B,MATCH(SMALL(ЛИСТ1!$D:$D,ROW(B25)),ЛИСТ1!$D:$D,))</f>
        <v>Изм7</v>
      </c>
      <c r="C26" s="2" t="s">
        <v>2</v>
      </c>
      <c r="D26" s="3" t="s">
        <v>4</v>
      </c>
      <c r="E26" s="1" t="b">
        <f t="shared" si="0"/>
        <v>1</v>
      </c>
      <c r="F26" s="5" t="b">
        <f t="shared" si="1"/>
        <v>0</v>
      </c>
    </row>
  </sheetData>
  <sheetCalcPr fullCalcOnLoad="1"/>
  <autoFilter ref="C1:D1"/>
  <conditionalFormatting sqref="C2:C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2019-01-26T13:59:10Z</dcterms:modified>
  <cp:category/>
  <cp:contentStatus/>
</cp:coreProperties>
</file>