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 tabRatio="963"/>
  </bookViews>
  <sheets>
    <sheet name="Лист1" sheetId="38" r:id="rId1"/>
  </sheets>
  <calcPr calcId="125725"/>
</workbook>
</file>

<file path=xl/calcChain.xml><?xml version="1.0" encoding="utf-8"?>
<calcChain xmlns="http://schemas.openxmlformats.org/spreadsheetml/2006/main">
  <c r="AU9" i="38"/>
  <c r="AM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L9" s="1"/>
  <c r="AJ9" s="1"/>
  <c r="AI9" s="1"/>
  <c r="AK9" s="1"/>
  <c r="AP9" s="1"/>
  <c r="AU6" s="1"/>
  <c r="E9"/>
  <c r="D9"/>
  <c r="AM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AL6" s="1"/>
  <c r="AJ6" s="1"/>
  <c r="AI6" s="1"/>
  <c r="AK6" s="1"/>
  <c r="AP6" s="1"/>
  <c r="E6"/>
  <c r="D6"/>
  <c r="AV1"/>
</calcChain>
</file>

<file path=xl/sharedStrings.xml><?xml version="1.0" encoding="utf-8"?>
<sst xmlns="http://schemas.openxmlformats.org/spreadsheetml/2006/main" count="28" uniqueCount="23">
  <si>
    <t>отработано</t>
  </si>
  <si>
    <t>норма</t>
  </si>
  <si>
    <t xml:space="preserve">переработка  к </t>
  </si>
  <si>
    <t>из них</t>
  </si>
  <si>
    <t>№ п/п</t>
  </si>
  <si>
    <t>Сотрудники</t>
  </si>
  <si>
    <t>всего</t>
  </si>
  <si>
    <t>обед</t>
  </si>
  <si>
    <t>часов</t>
  </si>
  <si>
    <t>дней</t>
  </si>
  <si>
    <t>норме</t>
  </si>
  <si>
    <t>отработанным часам</t>
  </si>
  <si>
    <t>отпуск</t>
  </si>
  <si>
    <t>за свой счет</t>
  </si>
  <si>
    <t>больничный</t>
  </si>
  <si>
    <t>учебный</t>
  </si>
  <si>
    <t>недоработка</t>
  </si>
  <si>
    <t>отработанные часы</t>
  </si>
  <si>
    <t>Административный отдел</t>
  </si>
  <si>
    <t>Саша</t>
  </si>
  <si>
    <t>Ваня</t>
  </si>
  <si>
    <t>приход</t>
  </si>
  <si>
    <t>уход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</si>
</sst>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</font>
    <font>
      <sz val="10"/>
      <color rgb="FF000000"/>
      <name val="Times New Roman"/>
    </font>
    <font>
      <b/>
      <sz val="14"/>
      <color rgb="FF17365D"/>
      <name val="Times New Roman"/>
    </font>
    <font>
      <sz val="9"/>
      <color rgb="FF000000"/>
      <name val="Times New Roman"/>
    </font>
    <font>
      <b/>
      <sz val="9"/>
      <name val="Times New Roman"/>
    </font>
    <font>
      <sz val="11"/>
      <name val="Calibri"/>
    </font>
    <font>
      <sz val="9"/>
      <name val="Times New Roman"/>
    </font>
    <font>
      <b/>
      <sz val="10"/>
      <color rgb="FF000000"/>
      <name val="Times New Roman"/>
    </font>
    <font>
      <b/>
      <sz val="11"/>
      <name val="Comic Sans MS"/>
    </font>
    <font>
      <b/>
      <sz val="6"/>
      <name val="Times New Roman"/>
    </font>
    <font>
      <b/>
      <sz val="12"/>
      <color rgb="FF000000"/>
      <name val="Times New Roman"/>
    </font>
    <font>
      <b/>
      <sz val="12"/>
      <name val="Times New Roman"/>
    </font>
    <font>
      <sz val="6"/>
      <name val="Times New Roman"/>
    </font>
    <font>
      <b/>
      <sz val="10"/>
      <name val="Times New Roman"/>
    </font>
    <font>
      <b/>
      <sz val="8"/>
      <name val="Arial"/>
    </font>
    <font>
      <b/>
      <sz val="8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B2A1C7"/>
        <bgColor rgb="FFB2A1C7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  <fill>
      <patternFill patternType="solid">
        <fgColor rgb="FF66FFFF"/>
        <bgColor rgb="FF66FFFF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FF6600"/>
        <bgColor rgb="FFFF6600"/>
      </patternFill>
    </fill>
    <fill>
      <patternFill patternType="solid">
        <fgColor rgb="FF339966"/>
        <bgColor rgb="FF339966"/>
      </patternFill>
    </fill>
    <fill>
      <patternFill patternType="solid">
        <fgColor rgb="FFC0C0C0"/>
        <bgColor rgb="FFC0C0C0"/>
      </patternFill>
    </fill>
    <fill>
      <patternFill patternType="solid">
        <fgColor rgb="FF00FFFF"/>
        <bgColor rgb="FFFFFFFF"/>
      </patternFill>
    </fill>
    <fill>
      <patternFill patternType="solid">
        <fgColor rgb="FF00FFFF"/>
        <bgColor rgb="FFDAEEF3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20" fontId="3" fillId="5" borderId="12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7" fillId="2" borderId="13" xfId="0" applyFont="1" applyFill="1" applyBorder="1" applyAlignment="1">
      <alignment horizontal="center" vertical="center" wrapText="1"/>
    </xf>
    <xf numFmtId="20" fontId="8" fillId="2" borderId="14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1" xfId="0" applyFont="1" applyFill="1" applyBorder="1"/>
    <xf numFmtId="0" fontId="10" fillId="2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 textRotation="90" wrapText="1"/>
    </xf>
    <xf numFmtId="0" fontId="3" fillId="6" borderId="12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0" fillId="6" borderId="1" xfId="0" applyFont="1" applyFill="1" applyBorder="1"/>
    <xf numFmtId="0" fontId="12" fillId="4" borderId="34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7" fillId="9" borderId="5" xfId="0" applyFont="1" applyFill="1" applyBorder="1" applyAlignment="1">
      <alignment horizontal="center" vertical="center" wrapText="1"/>
    </xf>
    <xf numFmtId="0" fontId="7" fillId="10" borderId="37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35" xfId="0" applyFont="1" applyFill="1" applyBorder="1"/>
    <xf numFmtId="0" fontId="0" fillId="3" borderId="35" xfId="0" applyFont="1" applyFill="1" applyBorder="1"/>
    <xf numFmtId="0" fontId="12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vertical="center" wrapText="1"/>
    </xf>
    <xf numFmtId="20" fontId="1" fillId="7" borderId="15" xfId="0" applyNumberFormat="1" applyFont="1" applyFill="1" applyBorder="1" applyAlignment="1">
      <alignment horizontal="center" vertical="center" wrapText="1"/>
    </xf>
    <xf numFmtId="46" fontId="14" fillId="7" borderId="17" xfId="0" applyNumberFormat="1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46" fontId="14" fillId="7" borderId="15" xfId="0" applyNumberFormat="1" applyFont="1" applyFill="1" applyBorder="1" applyAlignment="1">
      <alignment horizontal="center" vertical="center" wrapText="1"/>
    </xf>
    <xf numFmtId="0" fontId="3" fillId="7" borderId="49" xfId="0" applyFont="1" applyFill="1" applyBorder="1"/>
    <xf numFmtId="0" fontId="0" fillId="7" borderId="49" xfId="0" applyFont="1" applyFill="1" applyBorder="1"/>
    <xf numFmtId="0" fontId="12" fillId="4" borderId="50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46" fontId="14" fillId="7" borderId="18" xfId="0" applyNumberFormat="1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 wrapText="1"/>
    </xf>
    <xf numFmtId="46" fontId="14" fillId="7" borderId="13" xfId="0" applyNumberFormat="1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20" fontId="1" fillId="4" borderId="17" xfId="0" applyNumberFormat="1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20" fontId="1" fillId="12" borderId="5" xfId="0" applyNumberFormat="1" applyFont="1" applyFill="1" applyBorder="1" applyAlignment="1">
      <alignment horizontal="center" vertical="center" wrapText="1"/>
    </xf>
    <xf numFmtId="20" fontId="1" fillId="12" borderId="17" xfId="0" applyNumberFormat="1" applyFont="1" applyFill="1" applyBorder="1" applyAlignment="1">
      <alignment horizontal="center" vertical="center" wrapText="1"/>
    </xf>
    <xf numFmtId="0" fontId="16" fillId="4" borderId="52" xfId="0" applyFont="1" applyFill="1" applyBorder="1" applyAlignment="1">
      <alignment horizontal="center" vertical="center" wrapText="1"/>
    </xf>
    <xf numFmtId="0" fontId="16" fillId="4" borderId="50" xfId="0" applyFont="1" applyFill="1" applyBorder="1" applyAlignment="1">
      <alignment horizontal="center" vertical="center" wrapText="1"/>
    </xf>
    <xf numFmtId="0" fontId="0" fillId="0" borderId="0" xfId="0" applyFont="1" applyAlignment="1"/>
    <xf numFmtId="49" fontId="2" fillId="4" borderId="55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center" vertical="center"/>
    </xf>
    <xf numFmtId="20" fontId="1" fillId="13" borderId="15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6" fillId="6" borderId="27" xfId="0" applyFont="1" applyFill="1" applyBorder="1" applyAlignment="1">
      <alignment horizontal="center" vertical="center" wrapText="1"/>
    </xf>
    <xf numFmtId="0" fontId="5" fillId="0" borderId="28" xfId="0" applyFont="1" applyBorder="1"/>
    <xf numFmtId="0" fontId="5" fillId="0" borderId="29" xfId="0" applyFont="1" applyBorder="1"/>
    <xf numFmtId="0" fontId="1" fillId="2" borderId="32" xfId="0" applyFont="1" applyFill="1" applyBorder="1" applyAlignment="1">
      <alignment horizontal="center" vertical="center" wrapText="1"/>
    </xf>
    <xf numFmtId="0" fontId="5" fillId="0" borderId="41" xfId="0" applyFont="1" applyBorder="1"/>
    <xf numFmtId="0" fontId="5" fillId="0" borderId="46" xfId="0" applyFont="1" applyBorder="1"/>
    <xf numFmtId="0" fontId="8" fillId="7" borderId="33" xfId="0" applyFont="1" applyFill="1" applyBorder="1" applyAlignment="1">
      <alignment horizontal="center" vertical="center" wrapText="1"/>
    </xf>
    <xf numFmtId="0" fontId="5" fillId="0" borderId="45" xfId="0" applyFont="1" applyBorder="1"/>
    <xf numFmtId="0" fontId="5" fillId="0" borderId="47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6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CC66FF"/>
      <color rgb="FFD1F7F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Z9"/>
  <sheetViews>
    <sheetView tabSelected="1" workbookViewId="0">
      <selection activeCell="E19" sqref="E19"/>
    </sheetView>
  </sheetViews>
  <sheetFormatPr defaultRowHeight="15"/>
  <sheetData>
    <row r="1" spans="1:52" s="85" customFormat="1" ht="17.25" customHeight="1" thickBot="1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86"/>
      <c r="AH1" s="4"/>
      <c r="AI1" s="5"/>
      <c r="AJ1" s="6"/>
      <c r="AK1" s="102" t="s">
        <v>0</v>
      </c>
      <c r="AL1" s="103"/>
      <c r="AM1" s="104" t="s">
        <v>1</v>
      </c>
      <c r="AN1" s="103"/>
      <c r="AO1" s="104" t="s">
        <v>2</v>
      </c>
      <c r="AP1" s="103"/>
      <c r="AQ1" s="90" t="s">
        <v>3</v>
      </c>
      <c r="AR1" s="91"/>
      <c r="AS1" s="91"/>
      <c r="AT1" s="92"/>
      <c r="AU1" s="7">
        <v>20</v>
      </c>
      <c r="AV1" s="8">
        <f>AY1-AZ1</f>
        <v>0</v>
      </c>
      <c r="AW1" s="8">
        <v>3.125E-2</v>
      </c>
      <c r="AX1" s="9"/>
      <c r="AY1" s="8">
        <v>8.3333333333333329E-2</v>
      </c>
      <c r="AZ1" s="8">
        <v>8.3333333333333329E-2</v>
      </c>
    </row>
    <row r="2" spans="1:52" s="85" customFormat="1" ht="15" customHeight="1" thickBot="1">
      <c r="A2" s="10" t="s">
        <v>4</v>
      </c>
      <c r="B2" s="11" t="s">
        <v>5</v>
      </c>
      <c r="C2" s="12"/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>
        <v>8</v>
      </c>
      <c r="L2" s="13">
        <v>9</v>
      </c>
      <c r="M2" s="13">
        <v>10</v>
      </c>
      <c r="N2" s="13">
        <v>11</v>
      </c>
      <c r="O2" s="13">
        <v>12</v>
      </c>
      <c r="P2" s="13">
        <v>13</v>
      </c>
      <c r="Q2" s="13">
        <v>14</v>
      </c>
      <c r="R2" s="13">
        <v>15</v>
      </c>
      <c r="S2" s="13">
        <v>16</v>
      </c>
      <c r="T2" s="13">
        <v>17</v>
      </c>
      <c r="U2" s="13">
        <v>18</v>
      </c>
      <c r="V2" s="13">
        <v>19</v>
      </c>
      <c r="W2" s="13">
        <v>20</v>
      </c>
      <c r="X2" s="13">
        <v>21</v>
      </c>
      <c r="Y2" s="13">
        <v>22</v>
      </c>
      <c r="Z2" s="13">
        <v>23</v>
      </c>
      <c r="AA2" s="13">
        <v>24</v>
      </c>
      <c r="AB2" s="13">
        <v>25</v>
      </c>
      <c r="AC2" s="13">
        <v>26</v>
      </c>
      <c r="AD2" s="13">
        <v>27</v>
      </c>
      <c r="AE2" s="13">
        <v>28</v>
      </c>
      <c r="AF2" s="13">
        <v>29</v>
      </c>
      <c r="AG2" s="87">
        <v>30</v>
      </c>
      <c r="AH2" s="13">
        <v>31</v>
      </c>
      <c r="AI2" s="14" t="s">
        <v>6</v>
      </c>
      <c r="AJ2" s="14" t="s">
        <v>7</v>
      </c>
      <c r="AK2" s="15" t="s">
        <v>8</v>
      </c>
      <c r="AL2" s="76" t="s">
        <v>9</v>
      </c>
      <c r="AM2" s="16" t="s">
        <v>8</v>
      </c>
      <c r="AN2" s="17" t="s">
        <v>9</v>
      </c>
      <c r="AO2" s="18" t="s">
        <v>10</v>
      </c>
      <c r="AP2" s="19" t="s">
        <v>11</v>
      </c>
      <c r="AQ2" s="20" t="s">
        <v>12</v>
      </c>
      <c r="AR2" s="21" t="s">
        <v>13</v>
      </c>
      <c r="AS2" s="22" t="s">
        <v>14</v>
      </c>
      <c r="AT2" s="23" t="s">
        <v>15</v>
      </c>
      <c r="AU2" s="21" t="s">
        <v>16</v>
      </c>
      <c r="AV2" s="24"/>
      <c r="AW2" s="24"/>
      <c r="AX2" s="25"/>
      <c r="AY2" s="25"/>
      <c r="AZ2" s="25"/>
    </row>
    <row r="3" spans="1:52" s="85" customFormat="1" ht="15" customHeight="1" thickBot="1">
      <c r="A3" s="26"/>
      <c r="B3" s="27"/>
      <c r="C3" s="28"/>
      <c r="D3" s="28"/>
      <c r="E3" s="28"/>
      <c r="F3" s="28"/>
      <c r="G3" s="28"/>
      <c r="H3" s="28" t="s">
        <v>18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88"/>
      <c r="AH3" s="28"/>
      <c r="AI3" s="93"/>
      <c r="AJ3" s="94"/>
      <c r="AK3" s="94"/>
      <c r="AL3" s="94"/>
      <c r="AM3" s="94"/>
      <c r="AN3" s="94"/>
      <c r="AO3" s="94"/>
      <c r="AP3" s="95"/>
      <c r="AQ3" s="29"/>
      <c r="AR3" s="30"/>
      <c r="AS3" s="31"/>
      <c r="AT3" s="32"/>
      <c r="AU3" s="33"/>
      <c r="AV3" s="34"/>
      <c r="AW3" s="34"/>
      <c r="AX3" s="35"/>
      <c r="AY3" s="35"/>
      <c r="AZ3" s="35"/>
    </row>
    <row r="4" spans="1:52" s="85" customFormat="1" ht="18" customHeight="1" thickBot="1">
      <c r="A4" s="96">
        <v>1</v>
      </c>
      <c r="B4" s="99" t="s">
        <v>19</v>
      </c>
      <c r="C4" s="36" t="s">
        <v>21</v>
      </c>
      <c r="D4" s="81">
        <v>0</v>
      </c>
      <c r="E4" s="81">
        <v>0</v>
      </c>
      <c r="F4" s="81">
        <v>0</v>
      </c>
      <c r="G4" s="81">
        <v>0</v>
      </c>
      <c r="H4" s="81">
        <v>0</v>
      </c>
      <c r="I4" s="81">
        <v>0</v>
      </c>
      <c r="J4" s="81">
        <v>0</v>
      </c>
      <c r="K4" s="81">
        <v>0</v>
      </c>
      <c r="L4" s="77">
        <v>0</v>
      </c>
      <c r="M4" s="77">
        <v>0</v>
      </c>
      <c r="N4" s="77">
        <v>0</v>
      </c>
      <c r="O4" s="77">
        <v>0</v>
      </c>
      <c r="P4" s="77">
        <v>0</v>
      </c>
      <c r="Q4" s="77">
        <v>0</v>
      </c>
      <c r="R4" s="77">
        <v>0</v>
      </c>
      <c r="S4" s="77">
        <v>0</v>
      </c>
      <c r="T4" s="77">
        <v>0</v>
      </c>
      <c r="U4" s="77">
        <v>0</v>
      </c>
      <c r="V4" s="77">
        <v>0</v>
      </c>
      <c r="W4" s="77">
        <v>0</v>
      </c>
      <c r="X4" s="77">
        <v>0</v>
      </c>
      <c r="Y4" s="77">
        <v>0</v>
      </c>
      <c r="Z4" s="77">
        <v>0</v>
      </c>
      <c r="AA4" s="77">
        <v>0</v>
      </c>
      <c r="AB4" s="77">
        <v>0</v>
      </c>
      <c r="AC4" s="77">
        <v>0</v>
      </c>
      <c r="AD4" s="77">
        <v>0</v>
      </c>
      <c r="AE4" s="77">
        <v>0</v>
      </c>
      <c r="AF4" s="77">
        <v>0</v>
      </c>
      <c r="AG4" s="77">
        <v>0</v>
      </c>
      <c r="AH4" s="77">
        <v>0</v>
      </c>
      <c r="AI4" s="44"/>
      <c r="AJ4" s="42"/>
      <c r="AK4" s="45"/>
      <c r="AL4" s="46"/>
      <c r="AM4" s="73"/>
      <c r="AN4" s="72"/>
      <c r="AO4" s="74"/>
      <c r="AP4" s="67"/>
      <c r="AQ4" s="79"/>
      <c r="AR4" s="38"/>
      <c r="AS4" s="39"/>
      <c r="AT4" s="40"/>
      <c r="AU4" s="41"/>
      <c r="AV4" s="52"/>
      <c r="AW4" s="52"/>
      <c r="AX4" s="53"/>
      <c r="AY4" s="53"/>
      <c r="AZ4" s="53"/>
    </row>
    <row r="5" spans="1:52" s="85" customFormat="1" ht="18" customHeight="1" thickBot="1">
      <c r="A5" s="97"/>
      <c r="B5" s="100"/>
      <c r="C5" s="54" t="s">
        <v>22</v>
      </c>
      <c r="D5" s="82">
        <v>0</v>
      </c>
      <c r="E5" s="82">
        <v>0</v>
      </c>
      <c r="F5" s="82">
        <v>0</v>
      </c>
      <c r="G5" s="82">
        <v>0</v>
      </c>
      <c r="H5" s="82">
        <v>0</v>
      </c>
      <c r="I5" s="82">
        <v>0</v>
      </c>
      <c r="J5" s="82">
        <v>0</v>
      </c>
      <c r="K5" s="82">
        <v>0</v>
      </c>
      <c r="L5" s="78">
        <v>0</v>
      </c>
      <c r="M5" s="78">
        <v>0</v>
      </c>
      <c r="N5" s="78">
        <v>0</v>
      </c>
      <c r="O5" s="78">
        <v>0</v>
      </c>
      <c r="P5" s="78">
        <v>0</v>
      </c>
      <c r="Q5" s="78">
        <v>0</v>
      </c>
      <c r="R5" s="78">
        <v>0</v>
      </c>
      <c r="S5" s="78">
        <v>0</v>
      </c>
      <c r="T5" s="78">
        <v>0</v>
      </c>
      <c r="U5" s="78">
        <v>0</v>
      </c>
      <c r="V5" s="78">
        <v>0</v>
      </c>
      <c r="W5" s="78">
        <v>0</v>
      </c>
      <c r="X5" s="78">
        <v>0</v>
      </c>
      <c r="Y5" s="78">
        <v>0</v>
      </c>
      <c r="Z5" s="78">
        <v>0</v>
      </c>
      <c r="AA5" s="78">
        <v>0</v>
      </c>
      <c r="AB5" s="78">
        <v>0</v>
      </c>
      <c r="AC5" s="78">
        <v>0</v>
      </c>
      <c r="AD5" s="78">
        <v>0</v>
      </c>
      <c r="AE5" s="78">
        <v>0</v>
      </c>
      <c r="AF5" s="78">
        <v>0</v>
      </c>
      <c r="AG5" s="78">
        <v>0</v>
      </c>
      <c r="AH5" s="78">
        <v>0</v>
      </c>
      <c r="AI5" s="48"/>
      <c r="AJ5" s="43"/>
      <c r="AK5" s="49"/>
      <c r="AL5" s="50"/>
      <c r="AM5" s="70"/>
      <c r="AN5" s="71"/>
      <c r="AO5" s="55"/>
      <c r="AP5" s="56"/>
      <c r="AQ5" s="79"/>
      <c r="AR5" s="38"/>
      <c r="AS5" s="39"/>
      <c r="AT5" s="47"/>
      <c r="AU5" s="51"/>
      <c r="AV5" s="37"/>
      <c r="AW5" s="37"/>
      <c r="AX5" s="9"/>
      <c r="AY5" s="9"/>
      <c r="AZ5" s="9"/>
    </row>
    <row r="6" spans="1:52" s="85" customFormat="1" ht="18" customHeight="1" thickBot="1">
      <c r="A6" s="98"/>
      <c r="B6" s="101"/>
      <c r="C6" s="57" t="s">
        <v>17</v>
      </c>
      <c r="D6" s="89">
        <f t="shared" ref="D6:E6" si="0">IF(D4=(TIMEVALUE("0:00:00")),0,(D5-D4-$AW$1))</f>
        <v>0</v>
      </c>
      <c r="E6" s="89">
        <f t="shared" si="0"/>
        <v>0</v>
      </c>
      <c r="F6" s="89">
        <f>IF(F4=(TIMEVALUE("0:00:00")),0,(F5-F4-$AW$1))</f>
        <v>0</v>
      </c>
      <c r="G6" s="89">
        <f t="shared" ref="G6:AH6" si="1">IF(G4=(TIMEVALUE("0:00:00")),0,(G5-G4-$AW$1))</f>
        <v>0</v>
      </c>
      <c r="H6" s="89">
        <f t="shared" si="1"/>
        <v>0</v>
      </c>
      <c r="I6" s="89">
        <f t="shared" si="1"/>
        <v>0</v>
      </c>
      <c r="J6" s="89">
        <f t="shared" si="1"/>
        <v>0</v>
      </c>
      <c r="K6" s="89">
        <f t="shared" si="1"/>
        <v>0</v>
      </c>
      <c r="L6" s="58">
        <f t="shared" si="1"/>
        <v>0</v>
      </c>
      <c r="M6" s="58">
        <f t="shared" si="1"/>
        <v>0</v>
      </c>
      <c r="N6" s="58">
        <f t="shared" si="1"/>
        <v>0</v>
      </c>
      <c r="O6" s="58">
        <f t="shared" si="1"/>
        <v>0</v>
      </c>
      <c r="P6" s="58">
        <f t="shared" si="1"/>
        <v>0</v>
      </c>
      <c r="Q6" s="58">
        <f t="shared" si="1"/>
        <v>0</v>
      </c>
      <c r="R6" s="58">
        <f t="shared" si="1"/>
        <v>0</v>
      </c>
      <c r="S6" s="58">
        <f t="shared" si="1"/>
        <v>0</v>
      </c>
      <c r="T6" s="58">
        <f t="shared" si="1"/>
        <v>0</v>
      </c>
      <c r="U6" s="58">
        <f t="shared" si="1"/>
        <v>0</v>
      </c>
      <c r="V6" s="58">
        <f t="shared" si="1"/>
        <v>0</v>
      </c>
      <c r="W6" s="58">
        <f t="shared" si="1"/>
        <v>0</v>
      </c>
      <c r="X6" s="58">
        <f t="shared" si="1"/>
        <v>0</v>
      </c>
      <c r="Y6" s="58">
        <f t="shared" si="1"/>
        <v>0</v>
      </c>
      <c r="Z6" s="58">
        <f t="shared" si="1"/>
        <v>0</v>
      </c>
      <c r="AA6" s="58">
        <f t="shared" si="1"/>
        <v>0</v>
      </c>
      <c r="AB6" s="58">
        <f t="shared" si="1"/>
        <v>0</v>
      </c>
      <c r="AC6" s="58">
        <f t="shared" si="1"/>
        <v>0</v>
      </c>
      <c r="AD6" s="58">
        <f t="shared" si="1"/>
        <v>0</v>
      </c>
      <c r="AE6" s="58">
        <f t="shared" si="1"/>
        <v>0</v>
      </c>
      <c r="AF6" s="58">
        <f t="shared" si="1"/>
        <v>0</v>
      </c>
      <c r="AG6" s="58">
        <f t="shared" si="1"/>
        <v>0</v>
      </c>
      <c r="AH6" s="58">
        <f t="shared" si="1"/>
        <v>0</v>
      </c>
      <c r="AI6" s="69">
        <f>SUM(D6:AH6)+AJ6</f>
        <v>0</v>
      </c>
      <c r="AJ6" s="61">
        <f>AL6*$AW$1</f>
        <v>0</v>
      </c>
      <c r="AK6" s="61">
        <f>AI6-AJ6+$AV$1</f>
        <v>0</v>
      </c>
      <c r="AL6" s="75">
        <f>COUNTA(D6:AH6)-(COUNTIF(D6:AH6,(TIMEVALUE("0:00:00"))))</f>
        <v>0</v>
      </c>
      <c r="AM6" s="59">
        <f>TIMEVALUE("8:00:00")*AN6</f>
        <v>5.6666666666666661</v>
      </c>
      <c r="AN6" s="80">
        <v>17</v>
      </c>
      <c r="AO6" s="65"/>
      <c r="AP6" s="66">
        <f>AK6-TIMEVALUE("8:00:00")*AL6</f>
        <v>0</v>
      </c>
      <c r="AQ6" s="79"/>
      <c r="AR6" s="38"/>
      <c r="AS6" s="39"/>
      <c r="AT6" s="60"/>
      <c r="AU6" s="61">
        <f>AP9*(-1)</f>
        <v>0</v>
      </c>
      <c r="AV6" s="62"/>
      <c r="AW6" s="62"/>
      <c r="AX6" s="63"/>
      <c r="AY6" s="63"/>
      <c r="AZ6" s="63"/>
    </row>
    <row r="7" spans="1:52" s="85" customFormat="1" ht="18" customHeight="1" thickBot="1">
      <c r="A7" s="96">
        <v>2</v>
      </c>
      <c r="B7" s="99" t="s">
        <v>20</v>
      </c>
      <c r="C7" s="36" t="s">
        <v>21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  <c r="W7" s="77">
        <v>0</v>
      </c>
      <c r="X7" s="77">
        <v>0</v>
      </c>
      <c r="Y7" s="77">
        <v>0</v>
      </c>
      <c r="Z7" s="77">
        <v>0</v>
      </c>
      <c r="AA7" s="77">
        <v>0</v>
      </c>
      <c r="AB7" s="77">
        <v>0</v>
      </c>
      <c r="AC7" s="77">
        <v>0</v>
      </c>
      <c r="AD7" s="77">
        <v>0</v>
      </c>
      <c r="AE7" s="77">
        <v>0</v>
      </c>
      <c r="AF7" s="77">
        <v>0</v>
      </c>
      <c r="AG7" s="77">
        <v>0</v>
      </c>
      <c r="AH7" s="77">
        <v>0</v>
      </c>
      <c r="AI7" s="44"/>
      <c r="AJ7" s="42"/>
      <c r="AK7" s="45"/>
      <c r="AL7" s="46"/>
      <c r="AM7" s="73"/>
      <c r="AN7" s="83"/>
      <c r="AO7" s="74"/>
      <c r="AP7" s="67"/>
      <c r="AQ7" s="79"/>
      <c r="AR7" s="38"/>
      <c r="AS7" s="39"/>
      <c r="AT7" s="40"/>
      <c r="AU7" s="41"/>
      <c r="AV7" s="52"/>
      <c r="AW7" s="52"/>
      <c r="AX7" s="53"/>
      <c r="AY7" s="53"/>
      <c r="AZ7" s="53"/>
    </row>
    <row r="8" spans="1:52" s="85" customFormat="1" ht="18" customHeight="1" thickBot="1">
      <c r="A8" s="97"/>
      <c r="B8" s="100"/>
      <c r="C8" s="64" t="s">
        <v>22</v>
      </c>
      <c r="D8" s="82">
        <v>0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48"/>
      <c r="AJ8" s="43"/>
      <c r="AK8" s="49"/>
      <c r="AL8" s="50"/>
      <c r="AM8" s="70"/>
      <c r="AN8" s="84"/>
      <c r="AO8" s="55"/>
      <c r="AP8" s="56"/>
      <c r="AQ8" s="79"/>
      <c r="AR8" s="38"/>
      <c r="AS8" s="39"/>
      <c r="AT8" s="47"/>
      <c r="AU8" s="51"/>
      <c r="AV8" s="37"/>
      <c r="AW8" s="37"/>
      <c r="AX8" s="9"/>
      <c r="AY8" s="9"/>
      <c r="AZ8" s="9"/>
    </row>
    <row r="9" spans="1:52" s="85" customFormat="1" ht="18" customHeight="1" thickBot="1">
      <c r="A9" s="98"/>
      <c r="B9" s="101"/>
      <c r="C9" s="68" t="s">
        <v>17</v>
      </c>
      <c r="D9" s="89">
        <f t="shared" ref="D9:AH9" si="2">IF(D7=(TIMEVALUE("0:00:00")),0,(D8-D7-$AW$1))</f>
        <v>0</v>
      </c>
      <c r="E9" s="89">
        <f t="shared" si="2"/>
        <v>0</v>
      </c>
      <c r="F9" s="89">
        <f t="shared" si="2"/>
        <v>0</v>
      </c>
      <c r="G9" s="89">
        <f t="shared" si="2"/>
        <v>0</v>
      </c>
      <c r="H9" s="89">
        <f t="shared" si="2"/>
        <v>0</v>
      </c>
      <c r="I9" s="89">
        <f t="shared" si="2"/>
        <v>0</v>
      </c>
      <c r="J9" s="89">
        <f t="shared" si="2"/>
        <v>0</v>
      </c>
      <c r="K9" s="89">
        <f t="shared" si="2"/>
        <v>0</v>
      </c>
      <c r="L9" s="58">
        <f t="shared" si="2"/>
        <v>0</v>
      </c>
      <c r="M9" s="58">
        <f t="shared" si="2"/>
        <v>0</v>
      </c>
      <c r="N9" s="58">
        <f t="shared" si="2"/>
        <v>0</v>
      </c>
      <c r="O9" s="58">
        <f t="shared" si="2"/>
        <v>0</v>
      </c>
      <c r="P9" s="58">
        <f t="shared" si="2"/>
        <v>0</v>
      </c>
      <c r="Q9" s="58">
        <f t="shared" si="2"/>
        <v>0</v>
      </c>
      <c r="R9" s="58">
        <f t="shared" si="2"/>
        <v>0</v>
      </c>
      <c r="S9" s="58">
        <f t="shared" si="2"/>
        <v>0</v>
      </c>
      <c r="T9" s="58">
        <f t="shared" si="2"/>
        <v>0</v>
      </c>
      <c r="U9" s="58">
        <f t="shared" si="2"/>
        <v>0</v>
      </c>
      <c r="V9" s="58">
        <f t="shared" si="2"/>
        <v>0</v>
      </c>
      <c r="W9" s="58">
        <f t="shared" si="2"/>
        <v>0</v>
      </c>
      <c r="X9" s="58">
        <f t="shared" si="2"/>
        <v>0</v>
      </c>
      <c r="Y9" s="58">
        <f t="shared" si="2"/>
        <v>0</v>
      </c>
      <c r="Z9" s="58">
        <f t="shared" si="2"/>
        <v>0</v>
      </c>
      <c r="AA9" s="58">
        <f t="shared" si="2"/>
        <v>0</v>
      </c>
      <c r="AB9" s="58">
        <f t="shared" si="2"/>
        <v>0</v>
      </c>
      <c r="AC9" s="58">
        <f t="shared" si="2"/>
        <v>0</v>
      </c>
      <c r="AD9" s="58">
        <f t="shared" si="2"/>
        <v>0</v>
      </c>
      <c r="AE9" s="58">
        <f t="shared" si="2"/>
        <v>0</v>
      </c>
      <c r="AF9" s="58">
        <f t="shared" si="2"/>
        <v>0</v>
      </c>
      <c r="AG9" s="58">
        <f t="shared" si="2"/>
        <v>0</v>
      </c>
      <c r="AH9" s="58">
        <f t="shared" si="2"/>
        <v>0</v>
      </c>
      <c r="AI9" s="69">
        <f>SUM(D9:AH9)+AJ9</f>
        <v>0</v>
      </c>
      <c r="AJ9" s="61">
        <f>AL9*$AW$1</f>
        <v>0</v>
      </c>
      <c r="AK9" s="61">
        <f>AI9-AJ9+$AV$1</f>
        <v>0</v>
      </c>
      <c r="AL9" s="75">
        <f>COUNTA(D9:AH9)-(COUNTIF(D9:AH9,(TIMEVALUE("0:00:00"))))</f>
        <v>0</v>
      </c>
      <c r="AM9" s="59">
        <f>TIMEVALUE("8:00:00")*AN9</f>
        <v>5.6666666666666661</v>
      </c>
      <c r="AN9" s="80">
        <v>17</v>
      </c>
      <c r="AO9" s="65"/>
      <c r="AP9" s="66">
        <f>AK9-TIMEVALUE("8:00:00")*AL9</f>
        <v>0</v>
      </c>
      <c r="AQ9" s="79"/>
      <c r="AR9" s="38"/>
      <c r="AS9" s="39"/>
      <c r="AT9" s="60"/>
      <c r="AU9" s="61">
        <f>AP12*(-1)</f>
        <v>0</v>
      </c>
      <c r="AV9" s="62"/>
      <c r="AW9" s="62"/>
      <c r="AX9" s="63"/>
      <c r="AY9" s="63"/>
      <c r="AZ9" s="63"/>
    </row>
  </sheetData>
  <mergeCells count="9">
    <mergeCell ref="AQ1:AT1"/>
    <mergeCell ref="AI3:AP3"/>
    <mergeCell ref="A4:A6"/>
    <mergeCell ref="B4:B6"/>
    <mergeCell ref="A7:A9"/>
    <mergeCell ref="B7:B9"/>
    <mergeCell ref="AK1:AL1"/>
    <mergeCell ref="AM1:AN1"/>
    <mergeCell ref="AO1:A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Подзонаева</dc:creator>
  <cp:lastModifiedBy>apigarev</cp:lastModifiedBy>
  <cp:lastPrinted>2018-12-27T09:22:20Z</cp:lastPrinted>
  <dcterms:created xsi:type="dcterms:W3CDTF">2018-12-27T06:10:27Z</dcterms:created>
  <dcterms:modified xsi:type="dcterms:W3CDTF">2019-01-24T12:12:18Z</dcterms:modified>
</cp:coreProperties>
</file>