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730" tabRatio="500"/>
  </bookViews>
  <sheets>
    <sheet name="Реестр" sheetId="1" r:id="rId1"/>
    <sheet name="Статьи" sheetId="3" r:id="rId2"/>
  </sheets>
  <definedNames>
    <definedName name="_xlnm._FilterDatabase" localSheetId="0" hidden="1">Реестр!$B$2:$I$30</definedName>
    <definedName name="Статьи">Статьи!$B$2:$B$50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85" i="1" l="1"/>
  <c r="F86" i="1" l="1"/>
  <c r="E86" i="1"/>
  <c r="D86" i="1"/>
  <c r="C63" i="3"/>
  <c r="C19" i="3" l="1"/>
  <c r="C1" i="1" l="1"/>
  <c r="D87" i="1" l="1"/>
</calcChain>
</file>

<file path=xl/comments1.xml><?xml version="1.0" encoding="utf-8"?>
<comments xmlns="http://schemas.openxmlformats.org/spreadsheetml/2006/main">
  <authors>
    <author>Scryde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04"/>
          </rPr>
          <t>Scryde:</t>
        </r>
        <r>
          <rPr>
            <sz val="9"/>
            <color indexed="81"/>
            <rFont val="Tahoma"/>
            <family val="2"/>
            <charset val="204"/>
          </rPr>
          <t xml:space="preserve">
Данные статьи</t>
        </r>
      </text>
    </comment>
  </commentList>
</comments>
</file>

<file path=xl/sharedStrings.xml><?xml version="1.0" encoding="utf-8"?>
<sst xmlns="http://schemas.openxmlformats.org/spreadsheetml/2006/main" count="190" uniqueCount="128">
  <si>
    <t>Контрагент</t>
  </si>
  <si>
    <t>Счет (№, дата)</t>
  </si>
  <si>
    <t>п. 4</t>
  </si>
  <si>
    <t>п. 5</t>
  </si>
  <si>
    <t>аукцион и т.п.</t>
  </si>
  <si>
    <t>входящий (дата)</t>
  </si>
  <si>
    <t>дата оплаты</t>
  </si>
  <si>
    <t>Сроки оплаты</t>
  </si>
  <si>
    <t>Примечание</t>
  </si>
  <si>
    <t>ООО "Рубеж-Комплект"</t>
  </si>
  <si>
    <t>хоз.материалы, инвентарь, канц.элект.товары</t>
  </si>
  <si>
    <t>12 от 17.01.19</t>
  </si>
  <si>
    <t>ФБУЗ "ЦГиЭ в Сахалинской области"</t>
  </si>
  <si>
    <t>дератизация</t>
  </si>
  <si>
    <t>ОАО "Киржачская типография"</t>
  </si>
  <si>
    <t>учетно-бланочная и бланочная продукция</t>
  </si>
  <si>
    <t>154644 от 21.01.19</t>
  </si>
  <si>
    <t>ООО "НТЦ "АРМ-Регистр"</t>
  </si>
  <si>
    <t>21045 от 21.01.19</t>
  </si>
  <si>
    <t>ИП Файзуллин Р.А.</t>
  </si>
  <si>
    <t>ИП Поречина О.А.</t>
  </si>
  <si>
    <t>0003 от 22.01.19</t>
  </si>
  <si>
    <t>ООО "Отличник"</t>
  </si>
  <si>
    <t>12 от 21.01.19</t>
  </si>
  <si>
    <t>МУП МО "Южно-Курильский ГО" "ЖКХ Универсал"</t>
  </si>
  <si>
    <t>вода</t>
  </si>
  <si>
    <t>55 от 21.01.19</t>
  </si>
  <si>
    <t>тепло</t>
  </si>
  <si>
    <t>22 от 21.01.19</t>
  </si>
  <si>
    <t>ЗАО "Энергия Южно-Курильская"</t>
  </si>
  <si>
    <t>свет</t>
  </si>
  <si>
    <t>ООО "Посейдон"</t>
  </si>
  <si>
    <t>система слежения "Посейдон"</t>
  </si>
  <si>
    <t>ГБУЗ "Южно-Курильская ЦРБ"</t>
  </si>
  <si>
    <t>мед.осмотр водителей</t>
  </si>
  <si>
    <t>00000007 от 15.01.19</t>
  </si>
  <si>
    <t>ООО "Координата"</t>
  </si>
  <si>
    <t>мониторинг с-мы пожарной безопасности "Координата"</t>
  </si>
  <si>
    <t>ООО "Фортуна-С"</t>
  </si>
  <si>
    <t>услуги по ТО системы охранной сигнализации в мастерских</t>
  </si>
  <si>
    <t>тревожные кнопки ООО "Фортуна-С"</t>
  </si>
  <si>
    <t>ПАО "Ростелеком"</t>
  </si>
  <si>
    <t>услуги связи</t>
  </si>
  <si>
    <t>01705 от 31.12.18</t>
  </si>
  <si>
    <t>ООО "Гарантия"</t>
  </si>
  <si>
    <t>уборка и вывоз снега</t>
  </si>
  <si>
    <t>АО "Управление по обращению с отходами"</t>
  </si>
  <si>
    <t>вывоз, утилизация ТБО</t>
  </si>
  <si>
    <t>ООО "ИЦ "Консультант"</t>
  </si>
  <si>
    <t>обновление справочно-информационных баз (Консультант)</t>
  </si>
  <si>
    <t>78 от 21.01.19</t>
  </si>
  <si>
    <t>ИП Гребенкин И.А.</t>
  </si>
  <si>
    <t>учебные</t>
  </si>
  <si>
    <t>9 от 14.01.19</t>
  </si>
  <si>
    <t>ООО "Ваш магазин"</t>
  </si>
  <si>
    <t>8892101 от 03.10.18</t>
  </si>
  <si>
    <t>ИП Неткачев Е.С.</t>
  </si>
  <si>
    <t>ООО "Коралл"</t>
  </si>
  <si>
    <t>питание</t>
  </si>
  <si>
    <t>1 отт 23.01.19</t>
  </si>
  <si>
    <t>30 к.д. после подписания акта, от получения докуметов на оплату</t>
  </si>
  <si>
    <t>разовый договор</t>
  </si>
  <si>
    <t>за 2018 год</t>
  </si>
  <si>
    <t>сумма договора на 2019 год - 45299,72</t>
  </si>
  <si>
    <t>10 банковских дней со дня приемки</t>
  </si>
  <si>
    <t>10 к.д. со дня получения счет-фактуры</t>
  </si>
  <si>
    <t>сумма договора на 2019 год - 585790,32</t>
  </si>
  <si>
    <t>до 10 числа следующего месяца</t>
  </si>
  <si>
    <t>сумма договора на 2019 год - 3342777,39</t>
  </si>
  <si>
    <t>до 18 числа следующего месяца</t>
  </si>
  <si>
    <t>сумма договора на 2019 год - 943488,00</t>
  </si>
  <si>
    <t>до 20 числа следующего месяца</t>
  </si>
  <si>
    <t>сумма договора на 2019 год - 50400,00</t>
  </si>
  <si>
    <t>сумма договора на 2019 год - 30000,00</t>
  </si>
  <si>
    <t>сумма договора на 2019 год - 144000,00</t>
  </si>
  <si>
    <t>сумма договора на 2019 год - 284400,00</t>
  </si>
  <si>
    <t>20 к.д. после подписания акта, от получения докуметов на оплату</t>
  </si>
  <si>
    <t>сумма договора на 2019 год - 80000,00 (в смете 110000=)</t>
  </si>
  <si>
    <t>сумма договора на 2019 год - Спецификация (в смете 120000=)</t>
  </si>
  <si>
    <t>сумма договора на 2019 год - 234826,68 (в смете 132000=)</t>
  </si>
  <si>
    <t>до 30 числа текущего месяца</t>
  </si>
  <si>
    <t>сумма договора на 2019 год - 92897,32 (в смете 80000=)</t>
  </si>
  <si>
    <t>3 к.д. после подписания акта, от получения докуметов на оплату</t>
  </si>
  <si>
    <t>разовый договор 2018 года</t>
  </si>
  <si>
    <t>РЕЕСТР СЧЕТОВ ЗА 2019 ГОД</t>
  </si>
  <si>
    <t>Затрачено</t>
  </si>
  <si>
    <t>Выделено</t>
  </si>
  <si>
    <t>Остаток</t>
  </si>
  <si>
    <t>тревожные кнопки ООО Фортуна-С</t>
  </si>
  <si>
    <t>система слежения Посейдон</t>
  </si>
  <si>
    <t>мониторинг с-мы пожарной безопасности Координата</t>
  </si>
  <si>
    <t xml:space="preserve">Выделено на все статьи ВСЕГО:    </t>
  </si>
  <si>
    <t>ВСЕГО:</t>
  </si>
  <si>
    <t>услуги автотранспорта</t>
  </si>
  <si>
    <t>промывка и опресовка системы</t>
  </si>
  <si>
    <t>ремонт туалетов</t>
  </si>
  <si>
    <t>работы по ремонту теплицы</t>
  </si>
  <si>
    <t>поверка приборов</t>
  </si>
  <si>
    <t>текущий ремонт</t>
  </si>
  <si>
    <t>работы по договорам ГПХ</t>
  </si>
  <si>
    <t>противопожарные мероприятия (замена обшивки нового корпуса школы по предписанию пожарных)</t>
  </si>
  <si>
    <t>охрана</t>
  </si>
  <si>
    <t>пожарная сигнализация ООО Кашалот</t>
  </si>
  <si>
    <t>услуги по подписке</t>
  </si>
  <si>
    <t>Доступная среда</t>
  </si>
  <si>
    <t>Заливка катка</t>
  </si>
  <si>
    <t>обновление справочно-информационных баз (СофЛайтТрейд)</t>
  </si>
  <si>
    <t>объявления</t>
  </si>
  <si>
    <t>оформление к праздникам</t>
  </si>
  <si>
    <t>электронная система образования</t>
  </si>
  <si>
    <t>повышение квалификации</t>
  </si>
  <si>
    <t>СОУТ (мастерские)</t>
  </si>
  <si>
    <t>услуги по замеру изоляции сопротивления Энергия</t>
  </si>
  <si>
    <t>Медосмотр работников</t>
  </si>
  <si>
    <t>Утилизация ЭкоСтар Технолоджи</t>
  </si>
  <si>
    <t>Загрязнение среды</t>
  </si>
  <si>
    <t>Медикаменты</t>
  </si>
  <si>
    <t>питание детей в лагере</t>
  </si>
  <si>
    <t>хоз.материалы лагерь 2 смены</t>
  </si>
  <si>
    <t>Топливо</t>
  </si>
  <si>
    <t>Автомасла</t>
  </si>
  <si>
    <t>Запчасти</t>
  </si>
  <si>
    <t>Спецодежда</t>
  </si>
  <si>
    <t>Техосмотр</t>
  </si>
  <si>
    <t>Автострахование</t>
  </si>
  <si>
    <t>Кап.ремонт</t>
  </si>
  <si>
    <t>&lt;------ В этой строке прописаны все статьи, которые берутся из "Книга - Статьи"</t>
  </si>
  <si>
    <t>Статья расходов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</si>
</sst>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15">
    <font>
      <sz val="11"/>
      <color rgb="FF000000"/>
      <name val="Calibri"/>
      <family val="2"/>
      <charset val="1"/>
    </font>
    <font>
      <sz val="10"/>
      <color rgb="FF000000"/>
      <name val="Arial Cyr"/>
      <charset val="1"/>
    </font>
    <font>
      <sz val="10"/>
      <color rgb="FF008000"/>
      <name val="Arial Cyr"/>
      <charset val="1"/>
    </font>
    <font>
      <b/>
      <sz val="10"/>
      <name val="Arial Cyr&quot;, sans-serif"/>
      <charset val="1"/>
    </font>
    <font>
      <b/>
      <sz val="10"/>
      <name val="Arial Cyr"/>
      <charset val="204"/>
    </font>
    <font>
      <b/>
      <sz val="10"/>
      <name val="Arial Cyr&quot;, sans-serif"/>
    </font>
    <font>
      <sz val="10"/>
      <color rgb="FF000000"/>
      <name val="Arial Cyr"/>
    </font>
    <font>
      <b/>
      <sz val="11"/>
      <color rgb="FF000000"/>
      <name val="Calibri"/>
      <family val="2"/>
      <charset val="204"/>
    </font>
    <font>
      <b/>
      <sz val="10"/>
      <name val="Arial Cyr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0"/>
      <color rgb="FF000000"/>
      <name val="Arial Cyr"/>
      <charset val="1"/>
    </font>
    <font>
      <sz val="11"/>
      <color rgb="FFFF0000"/>
      <name val="Calibri"/>
      <family val="2"/>
      <charset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164" fontId="1" fillId="0" borderId="1">
      <alignment vertical="top"/>
    </xf>
    <xf numFmtId="0" fontId="5" fillId="2" borderId="1">
      <alignment horizontal="center" vertical="center" wrapText="1"/>
    </xf>
    <xf numFmtId="14" fontId="6" fillId="0" borderId="1">
      <alignment vertical="top" wrapText="1"/>
    </xf>
  </cellStyleXfs>
  <cellXfs count="51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9" fontId="1" fillId="0" borderId="1" xfId="1" applyNumberFormat="1" applyFont="1" applyFill="1" applyBorder="1" applyAlignment="1" applyProtection="1">
      <alignment horizontal="center" vertical="center" wrapText="1"/>
    </xf>
    <xf numFmtId="14" fontId="1" fillId="0" borderId="1" xfId="1" applyNumberFormat="1" applyFont="1" applyFill="1" applyBorder="1" applyAlignment="1" applyProtection="1">
      <alignment horizontal="center" vertical="center" wrapText="1"/>
    </xf>
    <xf numFmtId="4" fontId="2" fillId="0" borderId="1" xfId="1" applyNumberFormat="1" applyFont="1" applyFill="1" applyBorder="1" applyAlignment="1" applyProtection="1">
      <alignment horizontal="center" vertical="center" shrinkToFit="1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4" fontId="1" fillId="0" borderId="1" xfId="1" applyNumberFormat="1" applyFont="1" applyFill="1" applyBorder="1" applyAlignment="1" applyProtection="1">
      <alignment horizontal="center" vertical="center" wrapText="1"/>
    </xf>
    <xf numFmtId="14" fontId="1" fillId="4" borderId="1" xfId="1" applyNumberFormat="1" applyFont="1" applyFill="1" applyBorder="1" applyAlignment="1" applyProtection="1">
      <alignment horizontal="center" vertical="center" wrapText="1"/>
    </xf>
    <xf numFmtId="4" fontId="2" fillId="0" borderId="1" xfId="1" applyNumberFormat="1" applyFont="1" applyFill="1" applyBorder="1" applyAlignment="1" applyProtection="1">
      <alignment horizontal="center" vertical="center" wrapText="1" shrinkToFit="1"/>
    </xf>
    <xf numFmtId="4" fontId="0" fillId="0" borderId="0" xfId="0" applyNumberFormat="1" applyAlignment="1" applyProtection="1">
      <alignment horizontal="center" vertical="center"/>
      <protection locked="0"/>
    </xf>
    <xf numFmtId="49" fontId="1" fillId="0" borderId="0" xfId="1" applyNumberFormat="1" applyFont="1" applyFill="1" applyBorder="1" applyAlignment="1" applyProtection="1">
      <alignment horizontal="center" vertical="center" wrapText="1"/>
    </xf>
    <xf numFmtId="4" fontId="0" fillId="0" borderId="0" xfId="0" applyNumberFormat="1" applyBorder="1" applyAlignment="1" applyProtection="1">
      <alignment horizontal="center" vertical="center"/>
      <protection locked="0"/>
    </xf>
    <xf numFmtId="0" fontId="3" fillId="3" borderId="1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5" xfId="1" applyNumberFormat="1" applyFont="1" applyFill="1" applyBorder="1" applyAlignment="1" applyProtection="1">
      <alignment horizontal="center" vertical="center" wrapText="1"/>
    </xf>
    <xf numFmtId="4" fontId="9" fillId="0" borderId="7" xfId="0" applyNumberFormat="1" applyFont="1" applyBorder="1" applyAlignment="1" applyProtection="1">
      <alignment horizontal="center" vertical="center"/>
      <protection locked="0"/>
    </xf>
    <xf numFmtId="4" fontId="4" fillId="0" borderId="1" xfId="1" applyNumberFormat="1" applyFont="1" applyFill="1" applyBorder="1" applyAlignment="1">
      <alignment horizontal="center" vertical="center" wrapText="1"/>
    </xf>
    <xf numFmtId="4" fontId="4" fillId="0" borderId="6" xfId="1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5" fillId="3" borderId="1" xfId="2" applyNumberFormat="1" applyFill="1" applyBorder="1" applyAlignment="1" applyProtection="1">
      <alignment horizontal="center" vertical="center" wrapText="1"/>
    </xf>
    <xf numFmtId="0" fontId="3" fillId="3" borderId="1" xfId="1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3" fontId="10" fillId="0" borderId="0" xfId="0" applyNumberFormat="1" applyFont="1" applyBorder="1" applyAlignment="1" applyProtection="1">
      <alignment horizontal="left" vertical="center" wrapText="1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49" fontId="1" fillId="0" borderId="13" xfId="1" applyNumberFormat="1" applyFont="1" applyFill="1" applyBorder="1" applyAlignment="1" applyProtection="1">
      <alignment horizontal="center" vertical="center" wrapText="1"/>
    </xf>
    <xf numFmtId="3" fontId="0" fillId="0" borderId="13" xfId="0" applyNumberFormat="1" applyBorder="1" applyAlignment="1" applyProtection="1">
      <alignment horizontal="center" vertical="center"/>
      <protection locked="0"/>
    </xf>
    <xf numFmtId="49" fontId="11" fillId="0" borderId="14" xfId="1" applyNumberFormat="1" applyFont="1" applyFill="1" applyBorder="1" applyAlignment="1" applyProtection="1">
      <alignment horizontal="right" vertical="center" wrapText="1"/>
    </xf>
    <xf numFmtId="3" fontId="9" fillId="0" borderId="15" xfId="0" applyNumberFormat="1" applyFont="1" applyBorder="1" applyAlignment="1">
      <alignment horizontal="center" vertical="center"/>
    </xf>
    <xf numFmtId="0" fontId="7" fillId="0" borderId="11" xfId="0" applyFont="1" applyBorder="1" applyAlignment="1" applyProtection="1">
      <alignment vertical="center" wrapText="1"/>
      <protection locked="0"/>
    </xf>
    <xf numFmtId="0" fontId="7" fillId="0" borderId="12" xfId="0" applyFont="1" applyBorder="1" applyAlignment="1" applyProtection="1">
      <alignment vertical="center" wrapText="1"/>
      <protection locked="0"/>
    </xf>
    <xf numFmtId="2" fontId="1" fillId="0" borderId="1" xfId="1" applyNumberFormat="1" applyFont="1" applyFill="1" applyBorder="1" applyAlignment="1" applyProtection="1">
      <alignment horizontal="center" vertical="center" wrapText="1"/>
    </xf>
    <xf numFmtId="49" fontId="1" fillId="5" borderId="1" xfId="1" applyNumberFormat="1" applyFont="1" applyFill="1" applyBorder="1" applyAlignment="1" applyProtection="1">
      <alignment horizontal="center" vertical="center" wrapText="1"/>
    </xf>
    <xf numFmtId="3" fontId="0" fillId="5" borderId="1" xfId="0" applyNumberFormat="1" applyFill="1" applyBorder="1" applyAlignment="1" applyProtection="1">
      <alignment horizontal="center" vertical="center"/>
      <protection locked="0"/>
    </xf>
    <xf numFmtId="49" fontId="1" fillId="5" borderId="13" xfId="1" applyNumberFormat="1" applyFont="1" applyFill="1" applyBorder="1" applyAlignment="1" applyProtection="1">
      <alignment horizontal="center" vertical="center" wrapText="1"/>
    </xf>
    <xf numFmtId="3" fontId="0" fillId="5" borderId="13" xfId="0" applyNumberFormat="1" applyFill="1" applyBorder="1" applyAlignment="1" applyProtection="1">
      <alignment horizontal="center" vertical="center"/>
      <protection locked="0"/>
    </xf>
    <xf numFmtId="4" fontId="0" fillId="0" borderId="0" xfId="0" applyNumberFormat="1" applyAlignment="1">
      <alignment horizontal="center"/>
    </xf>
    <xf numFmtId="4" fontId="4" fillId="0" borderId="0" xfId="1" applyNumberFormat="1" applyFont="1" applyFill="1" applyBorder="1" applyAlignment="1">
      <alignment horizontal="center" vertical="center" wrapText="1"/>
    </xf>
    <xf numFmtId="3" fontId="4" fillId="0" borderId="3" xfId="1" applyNumberFormat="1" applyFont="1" applyFill="1" applyBorder="1" applyAlignment="1">
      <alignment horizontal="center" vertical="center" wrapText="1"/>
    </xf>
    <xf numFmtId="3" fontId="4" fillId="0" borderId="4" xfId="1" applyNumberFormat="1" applyFont="1" applyFill="1" applyBorder="1" applyAlignment="1">
      <alignment horizontal="center" vertical="center" wrapText="1"/>
    </xf>
    <xf numFmtId="4" fontId="0" fillId="0" borderId="8" xfId="0" applyNumberFormat="1" applyBorder="1" applyAlignment="1" applyProtection="1">
      <alignment horizontal="center" vertical="center"/>
      <protection locked="0"/>
    </xf>
    <xf numFmtId="4" fontId="0" fillId="0" borderId="9" xfId="0" applyNumberFormat="1" applyBorder="1" applyAlignment="1" applyProtection="1">
      <alignment horizontal="center" vertical="center"/>
      <protection locked="0"/>
    </xf>
    <xf numFmtId="4" fontId="0" fillId="0" borderId="10" xfId="0" applyNumberForma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</cellXfs>
  <cellStyles count="4">
    <cellStyle name="st17" xfId="3"/>
    <cellStyle name="xl24" xfId="2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00"/>
  <sheetViews>
    <sheetView showZeros="0" tabSelected="1" zoomScaleNormal="100" workbookViewId="0">
      <pane ySplit="2" topLeftCell="A72" activePane="bottomLeft" state="frozen"/>
      <selection pane="bottomLeft" activeCell="D85" sqref="D85:F85"/>
    </sheetView>
  </sheetViews>
  <sheetFormatPr defaultRowHeight="15"/>
  <cols>
    <col min="1" max="1" width="34.140625" style="1" customWidth="1"/>
    <col min="2" max="2" width="31.140625" style="2" customWidth="1"/>
    <col min="3" max="3" width="22.7109375" style="3" customWidth="1"/>
    <col min="4" max="4" width="17.28515625" style="3" customWidth="1"/>
    <col min="5" max="5" width="16.42578125" style="3" customWidth="1"/>
    <col min="6" max="6" width="18.85546875" style="3" customWidth="1"/>
    <col min="7" max="7" width="20.7109375" style="3" customWidth="1"/>
    <col min="8" max="8" width="15.85546875" style="3" customWidth="1"/>
    <col min="9" max="9" width="51.85546875" style="3" customWidth="1"/>
    <col min="10" max="10" width="32.85546875" style="8" customWidth="1"/>
    <col min="11" max="1026" width="0" hidden="1" customWidth="1"/>
  </cols>
  <sheetData>
    <row r="1" spans="1:10" ht="38.25" customHeight="1">
      <c r="A1" s="27" t="s">
        <v>99</v>
      </c>
      <c r="B1" s="28" t="s">
        <v>91</v>
      </c>
      <c r="C1" s="29">
        <f>Статьи!C63</f>
        <v>36200464.850000001</v>
      </c>
      <c r="D1" s="35"/>
      <c r="E1" s="35"/>
      <c r="F1" s="35"/>
      <c r="G1" s="35"/>
      <c r="H1" s="35"/>
      <c r="I1" s="35"/>
      <c r="J1" s="36" t="s">
        <v>84</v>
      </c>
    </row>
    <row r="2" spans="1:10" ht="18.75" customHeight="1">
      <c r="A2" s="17" t="s">
        <v>0</v>
      </c>
      <c r="B2" s="17" t="s">
        <v>127</v>
      </c>
      <c r="C2" s="25" t="s">
        <v>1</v>
      </c>
      <c r="D2" s="26" t="s">
        <v>2</v>
      </c>
      <c r="E2" s="26" t="s">
        <v>3</v>
      </c>
      <c r="F2" s="26" t="s">
        <v>4</v>
      </c>
      <c r="G2" s="26" t="s">
        <v>5</v>
      </c>
      <c r="H2" s="26" t="s">
        <v>6</v>
      </c>
      <c r="I2" s="26" t="s">
        <v>7</v>
      </c>
      <c r="J2" s="26" t="s">
        <v>8</v>
      </c>
    </row>
    <row r="3" spans="1:10" ht="38.25" customHeight="1">
      <c r="A3" s="10" t="s">
        <v>9</v>
      </c>
      <c r="B3" s="5" t="s">
        <v>10</v>
      </c>
      <c r="C3" s="6" t="s">
        <v>11</v>
      </c>
      <c r="D3" s="11">
        <v>0</v>
      </c>
      <c r="E3" s="11">
        <v>84416</v>
      </c>
      <c r="F3" s="11">
        <v>0</v>
      </c>
      <c r="G3" s="13"/>
      <c r="H3" s="12"/>
      <c r="I3" s="5" t="s">
        <v>60</v>
      </c>
      <c r="J3" s="10" t="s">
        <v>61</v>
      </c>
    </row>
    <row r="4" spans="1:10" ht="38.25" customHeight="1">
      <c r="A4" s="10" t="s">
        <v>12</v>
      </c>
      <c r="B4" s="5" t="s">
        <v>13</v>
      </c>
      <c r="C4" s="6"/>
      <c r="D4" s="11">
        <v>1027.07</v>
      </c>
      <c r="E4" s="11">
        <v>0</v>
      </c>
      <c r="F4" s="11">
        <v>0</v>
      </c>
      <c r="G4" s="13"/>
      <c r="H4" s="12"/>
      <c r="I4" s="5" t="s">
        <v>60</v>
      </c>
      <c r="J4" s="10" t="s">
        <v>62</v>
      </c>
    </row>
    <row r="5" spans="1:10" ht="38.25" customHeight="1">
      <c r="A5" s="10" t="s">
        <v>12</v>
      </c>
      <c r="B5" s="5" t="s">
        <v>13</v>
      </c>
      <c r="C5" s="6"/>
      <c r="D5" s="11">
        <v>6091.22</v>
      </c>
      <c r="E5" s="11">
        <v>0</v>
      </c>
      <c r="F5" s="11">
        <v>0</v>
      </c>
      <c r="G5" s="13"/>
      <c r="H5" s="12"/>
      <c r="I5" s="5" t="s">
        <v>60</v>
      </c>
      <c r="J5" s="10" t="s">
        <v>63</v>
      </c>
    </row>
    <row r="6" spans="1:10" ht="30" customHeight="1">
      <c r="A6" s="10" t="s">
        <v>14</v>
      </c>
      <c r="B6" s="5" t="s">
        <v>15</v>
      </c>
      <c r="C6" s="6" t="s">
        <v>16</v>
      </c>
      <c r="D6" s="11">
        <v>9393.86</v>
      </c>
      <c r="E6" s="11">
        <v>0</v>
      </c>
      <c r="F6" s="11">
        <v>0</v>
      </c>
      <c r="G6" s="13"/>
      <c r="H6" s="12"/>
      <c r="I6" s="5" t="s">
        <v>64</v>
      </c>
      <c r="J6" s="10" t="s">
        <v>61</v>
      </c>
    </row>
    <row r="7" spans="1:10" ht="25.5" customHeight="1">
      <c r="A7" s="10" t="s">
        <v>17</v>
      </c>
      <c r="B7" s="5" t="s">
        <v>15</v>
      </c>
      <c r="C7" s="6" t="s">
        <v>18</v>
      </c>
      <c r="D7" s="11">
        <v>3440</v>
      </c>
      <c r="E7" s="11">
        <v>0</v>
      </c>
      <c r="F7" s="11">
        <v>0</v>
      </c>
      <c r="G7" s="13"/>
      <c r="H7" s="12"/>
      <c r="I7" s="5" t="s">
        <v>64</v>
      </c>
      <c r="J7" s="10" t="s">
        <v>61</v>
      </c>
    </row>
    <row r="8" spans="1:10" ht="38.25" customHeight="1">
      <c r="A8" s="10" t="s">
        <v>19</v>
      </c>
      <c r="B8" s="5" t="s">
        <v>10</v>
      </c>
      <c r="C8" s="6"/>
      <c r="D8" s="11">
        <v>3200</v>
      </c>
      <c r="E8" s="11">
        <v>0</v>
      </c>
      <c r="F8" s="11">
        <v>0</v>
      </c>
      <c r="G8" s="13"/>
      <c r="H8" s="12"/>
      <c r="I8" s="5" t="s">
        <v>60</v>
      </c>
      <c r="J8" s="10" t="s">
        <v>61</v>
      </c>
    </row>
    <row r="9" spans="1:10" ht="38.25" customHeight="1">
      <c r="A9" s="10" t="s">
        <v>20</v>
      </c>
      <c r="B9" s="5" t="s">
        <v>10</v>
      </c>
      <c r="C9" s="6" t="s">
        <v>21</v>
      </c>
      <c r="D9" s="11">
        <v>12090</v>
      </c>
      <c r="E9" s="11">
        <v>0</v>
      </c>
      <c r="F9" s="11">
        <v>0</v>
      </c>
      <c r="G9" s="13"/>
      <c r="H9" s="12"/>
      <c r="I9" s="5" t="s">
        <v>60</v>
      </c>
      <c r="J9" s="10" t="s">
        <v>61</v>
      </c>
    </row>
    <row r="10" spans="1:10" ht="38.25" customHeight="1">
      <c r="A10" s="10" t="s">
        <v>22</v>
      </c>
      <c r="B10" s="5" t="s">
        <v>10</v>
      </c>
      <c r="C10" s="6" t="s">
        <v>23</v>
      </c>
      <c r="D10" s="11">
        <v>0</v>
      </c>
      <c r="E10" s="11">
        <v>263009</v>
      </c>
      <c r="F10" s="11">
        <v>0</v>
      </c>
      <c r="G10" s="13"/>
      <c r="H10" s="12"/>
      <c r="I10" s="5" t="s">
        <v>60</v>
      </c>
      <c r="J10" s="10" t="s">
        <v>61</v>
      </c>
    </row>
    <row r="11" spans="1:10" ht="30">
      <c r="A11" s="10" t="s">
        <v>24</v>
      </c>
      <c r="B11" s="5" t="s">
        <v>25</v>
      </c>
      <c r="C11" s="6" t="s">
        <v>26</v>
      </c>
      <c r="D11" s="11">
        <v>0</v>
      </c>
      <c r="E11" s="11">
        <v>0</v>
      </c>
      <c r="F11" s="11">
        <v>46665.24</v>
      </c>
      <c r="G11" s="13"/>
      <c r="H11" s="12"/>
      <c r="I11" s="5" t="s">
        <v>65</v>
      </c>
      <c r="J11" s="10" t="s">
        <v>66</v>
      </c>
    </row>
    <row r="12" spans="1:10" ht="30" customHeight="1">
      <c r="A12" s="10" t="s">
        <v>24</v>
      </c>
      <c r="B12" s="5" t="s">
        <v>27</v>
      </c>
      <c r="C12" s="6" t="s">
        <v>28</v>
      </c>
      <c r="D12" s="11">
        <v>0</v>
      </c>
      <c r="E12" s="11">
        <v>0</v>
      </c>
      <c r="F12" s="11">
        <v>515500.62</v>
      </c>
      <c r="G12" s="13"/>
      <c r="H12" s="12"/>
      <c r="I12" s="5" t="s">
        <v>67</v>
      </c>
      <c r="J12" s="10" t="s">
        <v>68</v>
      </c>
    </row>
    <row r="13" spans="1:10" ht="30" customHeight="1">
      <c r="A13" s="10" t="s">
        <v>29</v>
      </c>
      <c r="B13" s="5" t="s">
        <v>30</v>
      </c>
      <c r="C13" s="6"/>
      <c r="D13" s="11">
        <v>0</v>
      </c>
      <c r="E13" s="11">
        <v>0</v>
      </c>
      <c r="F13" s="11"/>
      <c r="G13" s="13"/>
      <c r="H13" s="12"/>
      <c r="I13" s="5" t="s">
        <v>69</v>
      </c>
      <c r="J13" s="10" t="s">
        <v>70</v>
      </c>
    </row>
    <row r="14" spans="1:10" ht="30" customHeight="1">
      <c r="A14" s="10" t="s">
        <v>31</v>
      </c>
      <c r="B14" s="5" t="s">
        <v>32</v>
      </c>
      <c r="C14" s="6"/>
      <c r="D14" s="11"/>
      <c r="E14" s="11">
        <v>0</v>
      </c>
      <c r="F14" s="11">
        <v>0</v>
      </c>
      <c r="G14" s="13"/>
      <c r="H14" s="12"/>
      <c r="I14" s="5" t="s">
        <v>71</v>
      </c>
      <c r="J14" s="10" t="s">
        <v>72</v>
      </c>
    </row>
    <row r="15" spans="1:10" ht="25.5" customHeight="1">
      <c r="A15" s="10" t="s">
        <v>33</v>
      </c>
      <c r="B15" s="5" t="s">
        <v>34</v>
      </c>
      <c r="C15" s="6" t="s">
        <v>35</v>
      </c>
      <c r="D15" s="11">
        <v>0</v>
      </c>
      <c r="E15" s="11">
        <v>51870</v>
      </c>
      <c r="F15" s="11">
        <v>0</v>
      </c>
      <c r="G15" s="13"/>
      <c r="H15" s="12"/>
      <c r="I15" s="5" t="s">
        <v>64</v>
      </c>
      <c r="J15" s="10" t="s">
        <v>62</v>
      </c>
    </row>
    <row r="16" spans="1:10" ht="38.25" customHeight="1">
      <c r="A16" s="10" t="s">
        <v>36</v>
      </c>
      <c r="B16" s="5" t="s">
        <v>37</v>
      </c>
      <c r="C16" s="6"/>
      <c r="D16" s="11">
        <v>30000</v>
      </c>
      <c r="E16" s="11">
        <v>0</v>
      </c>
      <c r="F16" s="11">
        <v>0</v>
      </c>
      <c r="G16" s="13"/>
      <c r="H16" s="12"/>
      <c r="I16" s="5" t="s">
        <v>60</v>
      </c>
      <c r="J16" s="10" t="s">
        <v>73</v>
      </c>
    </row>
    <row r="17" spans="1:10" ht="38.25" customHeight="1">
      <c r="A17" s="10" t="s">
        <v>38</v>
      </c>
      <c r="B17" s="5" t="s">
        <v>39</v>
      </c>
      <c r="C17" s="6"/>
      <c r="D17" s="11">
        <v>0</v>
      </c>
      <c r="E17" s="11"/>
      <c r="F17" s="11">
        <v>0</v>
      </c>
      <c r="G17" s="13"/>
      <c r="H17" s="12"/>
      <c r="I17" s="5" t="s">
        <v>60</v>
      </c>
      <c r="J17" s="10" t="s">
        <v>74</v>
      </c>
    </row>
    <row r="18" spans="1:10" ht="38.25" customHeight="1">
      <c r="A18" s="10" t="s">
        <v>38</v>
      </c>
      <c r="B18" s="5" t="s">
        <v>40</v>
      </c>
      <c r="C18" s="6"/>
      <c r="D18" s="11">
        <v>0</v>
      </c>
      <c r="E18" s="11"/>
      <c r="F18" s="11">
        <v>0</v>
      </c>
      <c r="G18" s="13"/>
      <c r="H18" s="12"/>
      <c r="I18" s="5" t="s">
        <v>60</v>
      </c>
      <c r="J18" s="10" t="s">
        <v>75</v>
      </c>
    </row>
    <row r="19" spans="1:10" ht="38.25" customHeight="1">
      <c r="A19" s="10" t="s">
        <v>41</v>
      </c>
      <c r="B19" s="5" t="s">
        <v>42</v>
      </c>
      <c r="C19" s="6" t="s">
        <v>43</v>
      </c>
      <c r="D19" s="11">
        <v>0</v>
      </c>
      <c r="E19" s="11">
        <v>32.92</v>
      </c>
      <c r="F19" s="11">
        <v>0</v>
      </c>
      <c r="G19" s="13"/>
      <c r="H19" s="12">
        <v>43482</v>
      </c>
      <c r="I19" s="5" t="s">
        <v>76</v>
      </c>
      <c r="J19" s="10" t="s">
        <v>62</v>
      </c>
    </row>
    <row r="20" spans="1:10" ht="38.25" customHeight="1">
      <c r="A20" s="10" t="s">
        <v>41</v>
      </c>
      <c r="B20" s="5" t="s">
        <v>42</v>
      </c>
      <c r="C20" s="6" t="s">
        <v>43</v>
      </c>
      <c r="D20" s="11">
        <v>0</v>
      </c>
      <c r="E20" s="11">
        <v>4155.37</v>
      </c>
      <c r="F20" s="11">
        <v>0</v>
      </c>
      <c r="G20" s="13"/>
      <c r="H20" s="12">
        <v>43482</v>
      </c>
      <c r="I20" s="5" t="s">
        <v>76</v>
      </c>
      <c r="J20" s="10" t="s">
        <v>62</v>
      </c>
    </row>
    <row r="21" spans="1:10" ht="38.25" customHeight="1">
      <c r="A21" s="10" t="s">
        <v>41</v>
      </c>
      <c r="B21" s="5" t="s">
        <v>42</v>
      </c>
      <c r="C21" s="6"/>
      <c r="D21" s="11">
        <v>0</v>
      </c>
      <c r="E21" s="11"/>
      <c r="F21" s="11">
        <v>0</v>
      </c>
      <c r="G21" s="13"/>
      <c r="H21" s="12"/>
      <c r="I21" s="5" t="s">
        <v>76</v>
      </c>
      <c r="J21" s="10" t="s">
        <v>77</v>
      </c>
    </row>
    <row r="22" spans="1:10" ht="38.25" customHeight="1">
      <c r="A22" s="10" t="s">
        <v>44</v>
      </c>
      <c r="B22" s="5" t="s">
        <v>45</v>
      </c>
      <c r="C22" s="6"/>
      <c r="D22" s="11">
        <v>0</v>
      </c>
      <c r="E22" s="11"/>
      <c r="F22" s="11">
        <v>0</v>
      </c>
      <c r="G22" s="13"/>
      <c r="H22" s="12"/>
      <c r="I22" s="5" t="s">
        <v>60</v>
      </c>
      <c r="J22" s="10" t="s">
        <v>78</v>
      </c>
    </row>
    <row r="23" spans="1:10" ht="38.25" customHeight="1">
      <c r="A23" s="10" t="s">
        <v>46</v>
      </c>
      <c r="B23" s="5" t="s">
        <v>47</v>
      </c>
      <c r="C23" s="6"/>
      <c r="D23" s="11"/>
      <c r="E23" s="11"/>
      <c r="F23" s="11"/>
      <c r="G23" s="13"/>
      <c r="H23" s="12"/>
      <c r="I23" s="5" t="s">
        <v>60</v>
      </c>
      <c r="J23" s="10" t="s">
        <v>79</v>
      </c>
    </row>
    <row r="24" spans="1:10" ht="38.25" customHeight="1">
      <c r="A24" s="10" t="s">
        <v>48</v>
      </c>
      <c r="B24" s="5" t="s">
        <v>49</v>
      </c>
      <c r="C24" s="6" t="s">
        <v>50</v>
      </c>
      <c r="D24" s="11">
        <v>0</v>
      </c>
      <c r="E24" s="11">
        <v>6764.59</v>
      </c>
      <c r="F24" s="11">
        <v>0</v>
      </c>
      <c r="G24" s="13"/>
      <c r="H24" s="12"/>
      <c r="I24" s="5" t="s">
        <v>80</v>
      </c>
      <c r="J24" s="10" t="s">
        <v>81</v>
      </c>
    </row>
    <row r="25" spans="1:10" ht="38.25" customHeight="1">
      <c r="A25" s="10" t="s">
        <v>51</v>
      </c>
      <c r="B25" s="5" t="s">
        <v>52</v>
      </c>
      <c r="C25" s="6" t="s">
        <v>53</v>
      </c>
      <c r="D25" s="11">
        <v>860</v>
      </c>
      <c r="E25" s="11">
        <v>0</v>
      </c>
      <c r="F25" s="11">
        <v>0</v>
      </c>
      <c r="G25" s="13"/>
      <c r="H25" s="12"/>
      <c r="I25" s="5" t="s">
        <v>60</v>
      </c>
      <c r="J25" s="10" t="s">
        <v>61</v>
      </c>
    </row>
    <row r="26" spans="1:10" ht="38.25" customHeight="1">
      <c r="A26" s="10" t="s">
        <v>19</v>
      </c>
      <c r="B26" s="5" t="s">
        <v>52</v>
      </c>
      <c r="C26" s="6"/>
      <c r="D26" s="11">
        <v>85090</v>
      </c>
      <c r="E26" s="11">
        <v>0</v>
      </c>
      <c r="F26" s="11">
        <v>0</v>
      </c>
      <c r="G26" s="13"/>
      <c r="H26" s="12"/>
      <c r="I26" s="5" t="s">
        <v>60</v>
      </c>
      <c r="J26" s="10" t="s">
        <v>61</v>
      </c>
    </row>
    <row r="27" spans="1:10" ht="38.25" customHeight="1">
      <c r="A27" s="10" t="s">
        <v>54</v>
      </c>
      <c r="B27" s="5" t="s">
        <v>52</v>
      </c>
      <c r="C27" s="6" t="s">
        <v>55</v>
      </c>
      <c r="D27" s="11">
        <v>0</v>
      </c>
      <c r="E27" s="11">
        <v>12690.9</v>
      </c>
      <c r="F27" s="11">
        <v>0</v>
      </c>
      <c r="G27" s="13"/>
      <c r="H27" s="12">
        <v>43483</v>
      </c>
      <c r="I27" s="5" t="s">
        <v>82</v>
      </c>
      <c r="J27" s="10" t="s">
        <v>83</v>
      </c>
    </row>
    <row r="28" spans="1:10" ht="38.25" customHeight="1">
      <c r="A28" s="10" t="s">
        <v>56</v>
      </c>
      <c r="B28" s="5" t="s">
        <v>52</v>
      </c>
      <c r="C28" s="6"/>
      <c r="D28" s="11">
        <v>0</v>
      </c>
      <c r="E28" s="11">
        <v>397500</v>
      </c>
      <c r="F28" s="11">
        <v>0</v>
      </c>
      <c r="G28" s="13"/>
      <c r="H28" s="12"/>
      <c r="I28" s="5" t="s">
        <v>60</v>
      </c>
      <c r="J28" s="10" t="s">
        <v>61</v>
      </c>
    </row>
    <row r="29" spans="1:10" ht="38.25" customHeight="1">
      <c r="A29" s="10" t="s">
        <v>57</v>
      </c>
      <c r="B29" s="5" t="s">
        <v>58</v>
      </c>
      <c r="C29" s="6" t="s">
        <v>59</v>
      </c>
      <c r="D29" s="11">
        <v>0</v>
      </c>
      <c r="E29" s="11">
        <v>267003.44</v>
      </c>
      <c r="F29" s="11">
        <v>0</v>
      </c>
      <c r="G29" s="13"/>
      <c r="H29" s="12"/>
      <c r="I29" s="5" t="s">
        <v>60</v>
      </c>
      <c r="J29" s="10" t="s">
        <v>61</v>
      </c>
    </row>
    <row r="30" spans="1:10" ht="27" customHeight="1">
      <c r="A30" s="4"/>
      <c r="B30" s="5"/>
      <c r="C30" s="6"/>
      <c r="D30" s="37"/>
      <c r="E30" s="37"/>
      <c r="F30" s="37"/>
      <c r="G30" s="7"/>
      <c r="H30" s="12"/>
      <c r="I30" s="5"/>
      <c r="J30" s="9"/>
    </row>
    <row r="31" spans="1:10" ht="15" customHeight="1">
      <c r="A31" s="4"/>
      <c r="B31" s="5"/>
      <c r="C31" s="6"/>
      <c r="D31" s="37"/>
      <c r="E31" s="37"/>
      <c r="F31" s="37"/>
      <c r="G31" s="7"/>
      <c r="H31" s="12"/>
      <c r="I31" s="5"/>
      <c r="J31" s="9"/>
    </row>
    <row r="32" spans="1:10" ht="15" customHeight="1">
      <c r="A32" s="4"/>
      <c r="B32" s="5"/>
      <c r="C32" s="6"/>
      <c r="D32" s="37"/>
      <c r="E32" s="37"/>
      <c r="F32" s="37"/>
      <c r="G32" s="7"/>
      <c r="H32" s="12"/>
      <c r="I32" s="5"/>
      <c r="J32" s="9"/>
    </row>
    <row r="33" spans="1:10" ht="15" customHeight="1">
      <c r="A33" s="4"/>
      <c r="B33" s="5"/>
      <c r="C33" s="6"/>
      <c r="D33" s="37"/>
      <c r="E33" s="37"/>
      <c r="F33" s="37"/>
      <c r="G33" s="7"/>
      <c r="H33" s="12"/>
      <c r="I33" s="5"/>
      <c r="J33" s="9"/>
    </row>
    <row r="34" spans="1:10" ht="15" customHeight="1">
      <c r="A34" s="4"/>
      <c r="B34" s="5"/>
      <c r="C34" s="6"/>
      <c r="D34" s="37"/>
      <c r="E34" s="37"/>
      <c r="F34" s="37"/>
      <c r="G34" s="7"/>
      <c r="H34" s="12"/>
      <c r="I34" s="5"/>
      <c r="J34" s="9"/>
    </row>
    <row r="35" spans="1:10" ht="15" customHeight="1">
      <c r="A35" s="4"/>
      <c r="B35" s="5"/>
      <c r="C35" s="6"/>
      <c r="D35" s="37"/>
      <c r="E35" s="37"/>
      <c r="F35" s="37"/>
      <c r="G35" s="7"/>
      <c r="H35" s="12"/>
      <c r="I35" s="5"/>
      <c r="J35" s="9"/>
    </row>
    <row r="36" spans="1:10" ht="15" customHeight="1">
      <c r="A36" s="4"/>
      <c r="B36" s="5"/>
      <c r="C36" s="6"/>
      <c r="D36" s="37"/>
      <c r="E36" s="37"/>
      <c r="F36" s="37"/>
      <c r="G36" s="7"/>
      <c r="H36" s="12"/>
      <c r="I36" s="5"/>
      <c r="J36" s="9"/>
    </row>
    <row r="37" spans="1:10" ht="15" customHeight="1">
      <c r="A37" s="4"/>
      <c r="B37" s="5"/>
      <c r="C37" s="6"/>
      <c r="D37" s="37"/>
      <c r="E37" s="37"/>
      <c r="F37" s="37"/>
      <c r="G37" s="7"/>
      <c r="H37" s="12"/>
      <c r="I37" s="5"/>
      <c r="J37" s="9"/>
    </row>
    <row r="38" spans="1:10" ht="15" customHeight="1">
      <c r="A38" s="4"/>
      <c r="B38" s="5"/>
      <c r="C38" s="6"/>
      <c r="D38" s="37"/>
      <c r="E38" s="37"/>
      <c r="F38" s="37"/>
      <c r="G38" s="7"/>
      <c r="H38" s="12"/>
      <c r="I38" s="5"/>
      <c r="J38" s="9"/>
    </row>
    <row r="39" spans="1:10" ht="15" customHeight="1">
      <c r="A39" s="4"/>
      <c r="B39" s="5"/>
      <c r="C39" s="6"/>
      <c r="D39" s="37"/>
      <c r="E39" s="37"/>
      <c r="F39" s="37"/>
      <c r="G39" s="7"/>
      <c r="H39" s="12"/>
      <c r="I39" s="5"/>
      <c r="J39" s="9"/>
    </row>
    <row r="40" spans="1:10" ht="15" customHeight="1">
      <c r="A40" s="4"/>
      <c r="B40" s="5"/>
      <c r="C40" s="6"/>
      <c r="D40" s="37"/>
      <c r="E40" s="37"/>
      <c r="F40" s="37"/>
      <c r="G40" s="7"/>
      <c r="H40" s="12"/>
      <c r="I40" s="5"/>
      <c r="J40" s="9"/>
    </row>
    <row r="41" spans="1:10" ht="15" customHeight="1">
      <c r="A41" s="4"/>
      <c r="B41" s="5"/>
      <c r="C41" s="6"/>
      <c r="D41" s="37"/>
      <c r="E41" s="37"/>
      <c r="F41" s="37"/>
      <c r="G41" s="7"/>
      <c r="H41" s="12"/>
      <c r="I41" s="5"/>
      <c r="J41" s="9"/>
    </row>
    <row r="42" spans="1:10" ht="15" customHeight="1">
      <c r="A42" s="4"/>
      <c r="B42" s="5"/>
      <c r="C42" s="6"/>
      <c r="D42" s="37"/>
      <c r="E42" s="37"/>
      <c r="F42" s="37"/>
      <c r="G42" s="7"/>
      <c r="H42" s="12"/>
      <c r="I42" s="5"/>
      <c r="J42" s="9"/>
    </row>
    <row r="43" spans="1:10" ht="15" customHeight="1">
      <c r="A43" s="4"/>
      <c r="B43" s="5"/>
      <c r="C43" s="6"/>
      <c r="D43" s="37"/>
      <c r="E43" s="37"/>
      <c r="F43" s="37"/>
      <c r="G43" s="7"/>
      <c r="H43" s="12"/>
      <c r="I43" s="5"/>
      <c r="J43" s="9"/>
    </row>
    <row r="44" spans="1:10" ht="15" customHeight="1">
      <c r="A44" s="4"/>
      <c r="B44" s="5"/>
      <c r="C44" s="6"/>
      <c r="D44" s="37"/>
      <c r="E44" s="37"/>
      <c r="F44" s="37"/>
      <c r="G44" s="7"/>
      <c r="H44" s="12"/>
      <c r="I44" s="5"/>
      <c r="J44" s="9"/>
    </row>
    <row r="45" spans="1:10" ht="15" customHeight="1">
      <c r="A45" s="4"/>
      <c r="B45" s="5"/>
      <c r="C45" s="6"/>
      <c r="D45" s="37"/>
      <c r="E45" s="37"/>
      <c r="F45" s="37"/>
      <c r="G45" s="7"/>
      <c r="H45" s="12"/>
      <c r="I45" s="5"/>
      <c r="J45" s="9"/>
    </row>
    <row r="46" spans="1:10" ht="15" customHeight="1">
      <c r="A46" s="4"/>
      <c r="B46" s="5"/>
      <c r="C46" s="6"/>
      <c r="D46" s="37"/>
      <c r="E46" s="37"/>
      <c r="F46" s="37"/>
      <c r="G46" s="7"/>
      <c r="H46" s="12"/>
      <c r="I46" s="5"/>
      <c r="J46" s="9"/>
    </row>
    <row r="47" spans="1:10" ht="15" customHeight="1">
      <c r="A47" s="4"/>
      <c r="B47" s="5"/>
      <c r="C47" s="6"/>
      <c r="D47" s="37"/>
      <c r="E47" s="37"/>
      <c r="F47" s="37"/>
      <c r="G47" s="7"/>
      <c r="H47" s="12"/>
      <c r="I47" s="5"/>
      <c r="J47" s="9"/>
    </row>
    <row r="48" spans="1:10" ht="15" customHeight="1">
      <c r="A48" s="4"/>
      <c r="B48" s="5"/>
      <c r="C48" s="6"/>
      <c r="D48" s="37"/>
      <c r="E48" s="37"/>
      <c r="F48" s="37"/>
      <c r="G48" s="7"/>
      <c r="H48" s="12"/>
      <c r="I48" s="5"/>
      <c r="J48" s="9"/>
    </row>
    <row r="49" spans="1:10" ht="15" customHeight="1">
      <c r="A49" s="4"/>
      <c r="B49" s="5"/>
      <c r="C49" s="6"/>
      <c r="D49" s="37"/>
      <c r="E49" s="37"/>
      <c r="F49" s="37"/>
      <c r="G49" s="7"/>
      <c r="H49" s="12"/>
      <c r="I49" s="5"/>
      <c r="J49" s="9"/>
    </row>
    <row r="50" spans="1:10" ht="15" customHeight="1">
      <c r="A50" s="4"/>
      <c r="B50" s="5"/>
      <c r="C50" s="6"/>
      <c r="D50" s="37"/>
      <c r="E50" s="37"/>
      <c r="F50" s="37"/>
      <c r="G50" s="7"/>
      <c r="H50" s="12"/>
      <c r="I50" s="5"/>
      <c r="J50" s="9"/>
    </row>
    <row r="51" spans="1:10" ht="15" customHeight="1">
      <c r="A51" s="4"/>
      <c r="B51" s="5"/>
      <c r="C51" s="6"/>
      <c r="D51" s="37"/>
      <c r="E51" s="37"/>
      <c r="F51" s="37"/>
      <c r="G51" s="7"/>
      <c r="H51" s="12"/>
      <c r="I51" s="5"/>
      <c r="J51" s="9"/>
    </row>
    <row r="52" spans="1:10" ht="15" customHeight="1">
      <c r="A52" s="4"/>
      <c r="B52" s="5"/>
      <c r="C52" s="6"/>
      <c r="D52" s="37"/>
      <c r="E52" s="37"/>
      <c r="F52" s="37"/>
      <c r="G52" s="7"/>
      <c r="H52" s="12"/>
      <c r="I52" s="5"/>
      <c r="J52" s="9"/>
    </row>
    <row r="53" spans="1:10" ht="15" customHeight="1">
      <c r="A53" s="4"/>
      <c r="B53" s="5"/>
      <c r="C53" s="6"/>
      <c r="D53" s="37"/>
      <c r="E53" s="37"/>
      <c r="F53" s="37"/>
      <c r="G53" s="7"/>
      <c r="H53" s="12"/>
      <c r="I53" s="5"/>
      <c r="J53" s="9"/>
    </row>
    <row r="54" spans="1:10" ht="15" customHeight="1">
      <c r="A54" s="4"/>
      <c r="B54" s="5"/>
      <c r="C54" s="6"/>
      <c r="D54" s="37"/>
      <c r="E54" s="37"/>
      <c r="F54" s="37"/>
      <c r="G54" s="7"/>
      <c r="H54" s="12"/>
      <c r="I54" s="5"/>
      <c r="J54" s="9"/>
    </row>
    <row r="55" spans="1:10" ht="15" customHeight="1">
      <c r="A55" s="4"/>
      <c r="B55" s="5"/>
      <c r="C55" s="6"/>
      <c r="D55" s="37"/>
      <c r="E55" s="37"/>
      <c r="F55" s="37"/>
      <c r="G55" s="7"/>
      <c r="H55" s="12"/>
      <c r="I55" s="5"/>
      <c r="J55" s="9"/>
    </row>
    <row r="56" spans="1:10" ht="15" customHeight="1">
      <c r="A56" s="4"/>
      <c r="B56" s="5"/>
      <c r="C56" s="6"/>
      <c r="D56" s="37"/>
      <c r="E56" s="37"/>
      <c r="F56" s="37"/>
      <c r="G56" s="7"/>
      <c r="H56" s="12"/>
      <c r="I56" s="5"/>
      <c r="J56" s="9"/>
    </row>
    <row r="57" spans="1:10" ht="15" customHeight="1">
      <c r="A57" s="4"/>
      <c r="B57" s="5"/>
      <c r="C57" s="6"/>
      <c r="D57" s="37"/>
      <c r="E57" s="37"/>
      <c r="F57" s="37"/>
      <c r="G57" s="7"/>
      <c r="H57" s="12"/>
      <c r="I57" s="5"/>
      <c r="J57" s="9"/>
    </row>
    <row r="58" spans="1:10" ht="15" customHeight="1">
      <c r="A58" s="4"/>
      <c r="B58" s="5"/>
      <c r="C58" s="6"/>
      <c r="D58" s="37"/>
      <c r="E58" s="37"/>
      <c r="F58" s="37"/>
      <c r="G58" s="7"/>
      <c r="H58" s="12"/>
      <c r="I58" s="5"/>
      <c r="J58" s="9"/>
    </row>
    <row r="59" spans="1:10" ht="15" customHeight="1">
      <c r="A59" s="4"/>
      <c r="B59" s="5"/>
      <c r="C59" s="6"/>
      <c r="D59" s="37"/>
      <c r="E59" s="37"/>
      <c r="F59" s="37"/>
      <c r="G59" s="7"/>
      <c r="H59" s="12"/>
      <c r="I59" s="5"/>
      <c r="J59" s="9"/>
    </row>
    <row r="60" spans="1:10" ht="15" customHeight="1">
      <c r="A60" s="4"/>
      <c r="B60" s="5"/>
      <c r="C60" s="6"/>
      <c r="D60" s="37"/>
      <c r="E60" s="37"/>
      <c r="F60" s="37"/>
      <c r="G60" s="7"/>
      <c r="H60" s="12"/>
      <c r="I60" s="5"/>
      <c r="J60" s="9"/>
    </row>
    <row r="61" spans="1:10" ht="15" customHeight="1">
      <c r="A61" s="4"/>
      <c r="B61" s="5"/>
      <c r="C61" s="6"/>
      <c r="D61" s="37"/>
      <c r="E61" s="37"/>
      <c r="F61" s="37"/>
      <c r="G61" s="7"/>
      <c r="H61" s="12"/>
      <c r="I61" s="5"/>
      <c r="J61" s="9"/>
    </row>
    <row r="62" spans="1:10" ht="15" customHeight="1">
      <c r="A62" s="4"/>
      <c r="B62" s="5"/>
      <c r="C62" s="6"/>
      <c r="D62" s="37"/>
      <c r="E62" s="37"/>
      <c r="F62" s="37"/>
      <c r="G62" s="7"/>
      <c r="H62" s="12"/>
      <c r="I62" s="5"/>
      <c r="J62" s="9"/>
    </row>
    <row r="63" spans="1:10" ht="15" customHeight="1">
      <c r="A63" s="4"/>
      <c r="B63" s="5"/>
      <c r="C63" s="6"/>
      <c r="D63" s="37"/>
      <c r="E63" s="37"/>
      <c r="F63" s="37"/>
      <c r="G63" s="7"/>
      <c r="H63" s="12"/>
      <c r="I63" s="5"/>
      <c r="J63" s="9"/>
    </row>
    <row r="64" spans="1:10" ht="15" customHeight="1">
      <c r="A64" s="4"/>
      <c r="B64" s="5"/>
      <c r="C64" s="6"/>
      <c r="D64" s="37"/>
      <c r="E64" s="37"/>
      <c r="F64" s="37"/>
      <c r="G64" s="7"/>
      <c r="H64" s="12"/>
      <c r="I64" s="5"/>
      <c r="J64" s="9"/>
    </row>
    <row r="65" spans="1:10" ht="15" customHeight="1">
      <c r="A65" s="4"/>
      <c r="B65" s="5"/>
      <c r="C65" s="6"/>
      <c r="D65" s="37"/>
      <c r="E65" s="37"/>
      <c r="F65" s="37"/>
      <c r="G65" s="7"/>
      <c r="H65" s="12"/>
      <c r="I65" s="5"/>
      <c r="J65" s="9"/>
    </row>
    <row r="66" spans="1:10" ht="15" customHeight="1">
      <c r="A66" s="4"/>
      <c r="B66" s="5"/>
      <c r="C66" s="6"/>
      <c r="D66" s="37"/>
      <c r="E66" s="37"/>
      <c r="F66" s="37"/>
      <c r="G66" s="7"/>
      <c r="H66" s="12"/>
      <c r="I66" s="5"/>
      <c r="J66" s="9"/>
    </row>
    <row r="67" spans="1:10" ht="15" customHeight="1">
      <c r="A67" s="4"/>
      <c r="B67" s="5"/>
      <c r="C67" s="6"/>
      <c r="D67" s="37"/>
      <c r="E67" s="37"/>
      <c r="F67" s="37"/>
      <c r="G67" s="7"/>
      <c r="H67" s="12"/>
      <c r="I67" s="5"/>
      <c r="J67" s="9"/>
    </row>
    <row r="68" spans="1:10" ht="15" customHeight="1">
      <c r="A68" s="4"/>
      <c r="B68" s="5"/>
      <c r="C68" s="6"/>
      <c r="D68" s="37"/>
      <c r="E68" s="37"/>
      <c r="F68" s="37"/>
      <c r="G68" s="7"/>
      <c r="H68" s="12"/>
      <c r="I68" s="5"/>
      <c r="J68" s="9"/>
    </row>
    <row r="69" spans="1:10" ht="15" customHeight="1">
      <c r="A69" s="4"/>
      <c r="B69" s="5"/>
      <c r="C69" s="6"/>
      <c r="D69" s="37"/>
      <c r="E69" s="37"/>
      <c r="F69" s="37"/>
      <c r="G69" s="7"/>
      <c r="H69" s="12"/>
      <c r="I69" s="5"/>
      <c r="J69" s="9"/>
    </row>
    <row r="70" spans="1:10" ht="15" customHeight="1">
      <c r="A70" s="4"/>
      <c r="B70" s="5"/>
      <c r="C70" s="6"/>
      <c r="D70" s="37"/>
      <c r="E70" s="37"/>
      <c r="F70" s="37"/>
      <c r="G70" s="7"/>
      <c r="H70" s="12"/>
      <c r="I70" s="5"/>
      <c r="J70" s="9"/>
    </row>
    <row r="71" spans="1:10" ht="15" customHeight="1">
      <c r="A71" s="4"/>
      <c r="B71" s="5"/>
      <c r="C71" s="6"/>
      <c r="D71" s="37"/>
      <c r="E71" s="37"/>
      <c r="F71" s="37"/>
      <c r="G71" s="7"/>
      <c r="H71" s="12"/>
      <c r="I71" s="5"/>
      <c r="J71" s="9"/>
    </row>
    <row r="72" spans="1:10" ht="15" customHeight="1">
      <c r="A72" s="4"/>
      <c r="B72" s="5"/>
      <c r="C72" s="6"/>
      <c r="D72" s="37"/>
      <c r="E72" s="37"/>
      <c r="F72" s="37"/>
      <c r="G72" s="7"/>
      <c r="H72" s="12"/>
      <c r="I72" s="5"/>
      <c r="J72" s="9"/>
    </row>
    <row r="73" spans="1:10" ht="15" customHeight="1">
      <c r="A73" s="4"/>
      <c r="B73" s="5"/>
      <c r="C73" s="6"/>
      <c r="D73" s="37"/>
      <c r="E73" s="37"/>
      <c r="F73" s="37"/>
      <c r="G73" s="7"/>
      <c r="H73" s="12"/>
      <c r="I73" s="5"/>
      <c r="J73" s="9"/>
    </row>
    <row r="74" spans="1:10" ht="15" customHeight="1">
      <c r="A74" s="4"/>
      <c r="B74" s="5"/>
      <c r="C74" s="6"/>
      <c r="D74" s="37"/>
      <c r="E74" s="37"/>
      <c r="F74" s="37"/>
      <c r="G74" s="7"/>
      <c r="H74" s="12"/>
      <c r="I74" s="5"/>
      <c r="J74" s="9"/>
    </row>
    <row r="75" spans="1:10" ht="15" customHeight="1">
      <c r="A75" s="4"/>
      <c r="B75" s="5"/>
      <c r="C75" s="6"/>
      <c r="D75" s="37"/>
      <c r="E75" s="37"/>
      <c r="F75" s="37"/>
      <c r="G75" s="7"/>
      <c r="H75" s="12"/>
      <c r="I75" s="5"/>
      <c r="J75" s="9"/>
    </row>
    <row r="76" spans="1:10" ht="15" customHeight="1">
      <c r="A76" s="4"/>
      <c r="B76" s="5"/>
      <c r="C76" s="6"/>
      <c r="D76" s="37"/>
      <c r="E76" s="37"/>
      <c r="F76" s="37"/>
      <c r="G76" s="7"/>
      <c r="H76" s="12"/>
      <c r="I76" s="5"/>
      <c r="J76" s="9"/>
    </row>
    <row r="77" spans="1:10" ht="15" customHeight="1">
      <c r="A77" s="4"/>
      <c r="B77" s="5"/>
      <c r="C77" s="6"/>
      <c r="D77" s="37"/>
      <c r="E77" s="37"/>
      <c r="F77" s="37"/>
      <c r="G77" s="7"/>
      <c r="H77" s="12"/>
      <c r="I77" s="5"/>
      <c r="J77" s="9"/>
    </row>
    <row r="78" spans="1:10" ht="15" customHeight="1">
      <c r="A78" s="4"/>
      <c r="B78" s="5"/>
      <c r="C78" s="6"/>
      <c r="D78" s="37"/>
      <c r="E78" s="37"/>
      <c r="F78" s="37"/>
      <c r="G78" s="7"/>
      <c r="H78" s="12"/>
      <c r="I78" s="5"/>
      <c r="J78" s="9"/>
    </row>
    <row r="79" spans="1:10" ht="15" customHeight="1">
      <c r="A79" s="4"/>
      <c r="B79" s="5"/>
      <c r="C79" s="6"/>
      <c r="D79" s="37"/>
      <c r="E79" s="37"/>
      <c r="F79" s="37"/>
      <c r="G79" s="7"/>
      <c r="H79" s="12"/>
      <c r="I79" s="5"/>
      <c r="J79" s="9"/>
    </row>
    <row r="80" spans="1:10" ht="15" customHeight="1">
      <c r="A80" s="4"/>
      <c r="B80" s="5"/>
      <c r="C80" s="6"/>
      <c r="D80" s="37"/>
      <c r="E80" s="37"/>
      <c r="F80" s="37"/>
      <c r="G80" s="7"/>
      <c r="H80" s="12"/>
      <c r="I80" s="5"/>
      <c r="J80" s="9"/>
    </row>
    <row r="81" spans="1:10" ht="15" customHeight="1">
      <c r="A81" s="4"/>
      <c r="B81" s="5"/>
      <c r="C81" s="6"/>
      <c r="D81" s="37"/>
      <c r="E81" s="37"/>
      <c r="F81" s="37"/>
      <c r="G81" s="7"/>
      <c r="H81" s="12"/>
      <c r="I81" s="5"/>
      <c r="J81" s="9"/>
    </row>
    <row r="82" spans="1:10" ht="15" customHeight="1">
      <c r="A82" s="4"/>
      <c r="B82" s="5"/>
      <c r="C82" s="6"/>
      <c r="D82" s="37"/>
      <c r="E82" s="37"/>
      <c r="F82" s="37"/>
      <c r="G82" s="7"/>
      <c r="H82" s="12"/>
      <c r="I82" s="5"/>
      <c r="J82" s="9"/>
    </row>
    <row r="83" spans="1:10" ht="15" customHeight="1">
      <c r="A83" s="4"/>
      <c r="B83" s="5"/>
      <c r="C83" s="6"/>
      <c r="D83" s="37"/>
      <c r="E83" s="37"/>
      <c r="F83" s="37"/>
      <c r="G83" s="7"/>
      <c r="H83" s="12"/>
      <c r="I83" s="5"/>
      <c r="J83" s="9"/>
    </row>
    <row r="84" spans="1:10" ht="15.75" thickBot="1">
      <c r="A84" s="15"/>
      <c r="B84" s="16"/>
    </row>
    <row r="85" spans="1:10" ht="18.75" customHeight="1">
      <c r="A85" s="15"/>
      <c r="B85" s="16"/>
      <c r="C85" s="19" t="s">
        <v>86</v>
      </c>
      <c r="D85" s="44">
        <f>VLOOKUP(A1,Статьи!B2:C62,2,)</f>
        <v>200000</v>
      </c>
      <c r="E85" s="44"/>
      <c r="F85" s="45"/>
      <c r="G85" s="49" t="s">
        <v>126</v>
      </c>
      <c r="H85" s="50"/>
      <c r="I85" s="50"/>
    </row>
    <row r="86" spans="1:10" ht="19.5" customHeight="1">
      <c r="A86" s="15"/>
      <c r="B86" s="16"/>
      <c r="C86" s="20" t="s">
        <v>85</v>
      </c>
      <c r="D86" s="22">
        <f>SUBTOTAL(9,D3:D83)</f>
        <v>151192.15</v>
      </c>
      <c r="E86" s="22">
        <f>SUBTOTAL(9,E3:E83)</f>
        <v>1087442.22</v>
      </c>
      <c r="F86" s="23">
        <f>SUBTOTAL(9,F3:F83)</f>
        <v>562165.86</v>
      </c>
    </row>
    <row r="87" spans="1:10" ht="22.5" customHeight="1" thickBot="1">
      <c r="A87" s="15"/>
      <c r="B87" s="16"/>
      <c r="C87" s="21" t="s">
        <v>87</v>
      </c>
      <c r="D87" s="46">
        <f>D85-D86-E86-F86</f>
        <v>-1600800.23</v>
      </c>
      <c r="E87" s="47"/>
      <c r="F87" s="48"/>
    </row>
    <row r="88" spans="1:10" ht="25.5" customHeight="1">
      <c r="A88" s="15"/>
      <c r="B88" s="16"/>
      <c r="C88" s="14"/>
    </row>
    <row r="89" spans="1:10" ht="28.5" customHeight="1">
      <c r="A89" s="15"/>
      <c r="B89" s="16"/>
    </row>
    <row r="90" spans="1:10">
      <c r="A90" s="15"/>
      <c r="B90" s="16"/>
      <c r="C90" s="18"/>
      <c r="D90" s="43"/>
      <c r="E90" s="43"/>
      <c r="F90" s="43"/>
    </row>
    <row r="91" spans="1:10">
      <c r="A91" s="15"/>
      <c r="B91" s="16"/>
    </row>
    <row r="92" spans="1:10">
      <c r="A92" s="15"/>
      <c r="B92" s="16"/>
      <c r="C92" s="14"/>
    </row>
    <row r="93" spans="1:10">
      <c r="A93" s="15"/>
      <c r="B93" s="16"/>
      <c r="C93" s="14"/>
    </row>
    <row r="94" spans="1:10">
      <c r="A94" s="15"/>
      <c r="B94" s="16"/>
      <c r="C94" s="14"/>
    </row>
    <row r="95" spans="1:10">
      <c r="A95" s="15"/>
      <c r="B95" s="16"/>
      <c r="C95" s="14"/>
    </row>
    <row r="96" spans="1:10">
      <c r="A96" s="15"/>
      <c r="B96" s="16"/>
      <c r="C96" s="14"/>
    </row>
    <row r="97" spans="1:3">
      <c r="A97" s="15"/>
      <c r="B97" s="16"/>
      <c r="C97" s="14"/>
    </row>
    <row r="98" spans="1:3">
      <c r="A98" s="15"/>
      <c r="B98" s="16"/>
      <c r="C98" s="14"/>
    </row>
    <row r="99" spans="1:3">
      <c r="A99" s="15"/>
      <c r="B99" s="16"/>
      <c r="C99" s="14"/>
    </row>
    <row r="100" spans="1:3">
      <c r="A100" s="15"/>
      <c r="B100" s="16"/>
      <c r="C100" s="14"/>
    </row>
  </sheetData>
  <autoFilter ref="B2:I30"/>
  <dataConsolidate/>
  <mergeCells count="4">
    <mergeCell ref="D90:F90"/>
    <mergeCell ref="D85:F85"/>
    <mergeCell ref="D87:F87"/>
    <mergeCell ref="G85:I85"/>
  </mergeCells>
  <dataValidations count="1">
    <dataValidation type="list" allowBlank="1" showInputMessage="1" showErrorMessage="1" sqref="A1">
      <formula1>Статьи</formula1>
    </dataValidation>
  </dataValidations>
  <pageMargins left="0.98402777777777795" right="0.98402777777777795" top="0.98402777777777795" bottom="0.98402777777777795" header="0.51180555555555496" footer="0.51180555555555496"/>
  <pageSetup paperSize="9" scale="48" firstPageNumber="0" fitToHeight="200" orientation="landscape" horizontalDpi="300" verticalDpi="300" r:id="rId1"/>
  <ignoredErrors>
    <ignoredError sqref="C1 D87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6"/>
  <sheetViews>
    <sheetView topLeftCell="A47" workbookViewId="0">
      <selection activeCell="C12" sqref="C12"/>
    </sheetView>
  </sheetViews>
  <sheetFormatPr defaultRowHeight="15"/>
  <cols>
    <col min="2" max="2" width="31.42578125" customWidth="1"/>
    <col min="3" max="3" width="28" style="24" customWidth="1"/>
  </cols>
  <sheetData>
    <row r="2" spans="2:3" ht="31.5" customHeight="1">
      <c r="B2" s="38" t="s">
        <v>10</v>
      </c>
      <c r="C2" s="39">
        <v>564374.85</v>
      </c>
    </row>
    <row r="3" spans="2:3" ht="31.5" customHeight="1">
      <c r="B3" s="38" t="s">
        <v>118</v>
      </c>
      <c r="C3" s="39">
        <v>20000</v>
      </c>
    </row>
    <row r="4" spans="2:3" ht="24.95" customHeight="1">
      <c r="B4" s="38" t="s">
        <v>13</v>
      </c>
      <c r="C4" s="39">
        <v>15000</v>
      </c>
    </row>
    <row r="5" spans="2:3" ht="30.75" customHeight="1">
      <c r="B5" s="38" t="s">
        <v>15</v>
      </c>
      <c r="C5" s="39">
        <v>58000</v>
      </c>
    </row>
    <row r="6" spans="2:3" ht="24.95" customHeight="1">
      <c r="B6" s="38" t="s">
        <v>25</v>
      </c>
      <c r="C6" s="39">
        <v>800000</v>
      </c>
    </row>
    <row r="7" spans="2:3" ht="24.95" customHeight="1">
      <c r="B7" s="38" t="s">
        <v>27</v>
      </c>
      <c r="C7" s="39">
        <v>3200000</v>
      </c>
    </row>
    <row r="8" spans="2:3" ht="24.95" customHeight="1">
      <c r="B8" s="38" t="s">
        <v>30</v>
      </c>
      <c r="C8" s="39">
        <v>800000</v>
      </c>
    </row>
    <row r="9" spans="2:3" ht="24.95" customHeight="1">
      <c r="B9" s="38" t="s">
        <v>89</v>
      </c>
      <c r="C9" s="39">
        <v>50400</v>
      </c>
    </row>
    <row r="10" spans="2:3" ht="24.95" customHeight="1">
      <c r="B10" s="38" t="s">
        <v>34</v>
      </c>
      <c r="C10" s="39">
        <v>500000</v>
      </c>
    </row>
    <row r="11" spans="2:3" ht="33.75" customHeight="1">
      <c r="B11" s="38" t="s">
        <v>90</v>
      </c>
      <c r="C11" s="39">
        <v>30000</v>
      </c>
    </row>
    <row r="12" spans="2:3" ht="38.25" customHeight="1">
      <c r="B12" s="5" t="s">
        <v>39</v>
      </c>
      <c r="C12" s="30">
        <v>0</v>
      </c>
    </row>
    <row r="13" spans="2:3" ht="27.75" customHeight="1">
      <c r="B13" s="38" t="s">
        <v>88</v>
      </c>
      <c r="C13" s="39">
        <v>264000</v>
      </c>
    </row>
    <row r="14" spans="2:3" ht="24.95" customHeight="1">
      <c r="B14" s="38" t="s">
        <v>42</v>
      </c>
      <c r="C14" s="39">
        <v>110000</v>
      </c>
    </row>
    <row r="15" spans="2:3" ht="24.95" customHeight="1">
      <c r="B15" s="38" t="s">
        <v>45</v>
      </c>
      <c r="C15" s="39">
        <v>120000</v>
      </c>
    </row>
    <row r="16" spans="2:3" ht="24.95" customHeight="1">
      <c r="B16" s="38" t="s">
        <v>47</v>
      </c>
      <c r="C16" s="39">
        <v>132000</v>
      </c>
    </row>
    <row r="17" spans="2:3" ht="46.5" customHeight="1">
      <c r="B17" s="38" t="s">
        <v>49</v>
      </c>
      <c r="C17" s="39">
        <v>80000</v>
      </c>
    </row>
    <row r="18" spans="2:3" ht="24.95" customHeight="1">
      <c r="B18" s="5" t="s">
        <v>52</v>
      </c>
      <c r="C18" s="30">
        <v>0</v>
      </c>
    </row>
    <row r="19" spans="2:3" ht="24.95" customHeight="1">
      <c r="B19" s="40" t="s">
        <v>58</v>
      </c>
      <c r="C19" s="41">
        <f>157500+3150+239050+7000+1160990+5540000</f>
        <v>7107690</v>
      </c>
    </row>
    <row r="20" spans="2:3" ht="24.95" customHeight="1">
      <c r="B20" s="40" t="s">
        <v>117</v>
      </c>
      <c r="C20" s="41">
        <v>500000</v>
      </c>
    </row>
    <row r="21" spans="2:3" ht="24.95" customHeight="1">
      <c r="B21" s="31" t="s">
        <v>93</v>
      </c>
      <c r="C21" s="32">
        <v>20000</v>
      </c>
    </row>
    <row r="22" spans="2:3" ht="24.95" customHeight="1">
      <c r="B22" s="31" t="s">
        <v>94</v>
      </c>
      <c r="C22" s="32">
        <v>350000</v>
      </c>
    </row>
    <row r="23" spans="2:3" ht="24.95" customHeight="1">
      <c r="B23" s="31" t="s">
        <v>95</v>
      </c>
      <c r="C23" s="32">
        <v>3000000</v>
      </c>
    </row>
    <row r="24" spans="2:3" ht="24.95" customHeight="1">
      <c r="B24" s="31" t="s">
        <v>96</v>
      </c>
      <c r="C24" s="32">
        <v>1100000</v>
      </c>
    </row>
    <row r="25" spans="2:3" ht="24.95" customHeight="1">
      <c r="B25" s="31" t="s">
        <v>97</v>
      </c>
      <c r="C25" s="32">
        <v>20000</v>
      </c>
    </row>
    <row r="26" spans="2:3" ht="24.95" customHeight="1">
      <c r="B26" s="31" t="s">
        <v>98</v>
      </c>
      <c r="C26" s="32">
        <v>1000000</v>
      </c>
    </row>
    <row r="27" spans="2:3" ht="24.95" customHeight="1">
      <c r="B27" s="31" t="s">
        <v>99</v>
      </c>
      <c r="C27" s="32">
        <v>200000</v>
      </c>
    </row>
    <row r="28" spans="2:3" ht="56.25" customHeight="1">
      <c r="B28" s="31" t="s">
        <v>100</v>
      </c>
      <c r="C28" s="32">
        <v>8341000</v>
      </c>
    </row>
    <row r="29" spans="2:3" ht="24.95" customHeight="1">
      <c r="B29" s="31" t="s">
        <v>101</v>
      </c>
      <c r="C29" s="32">
        <v>960000</v>
      </c>
    </row>
    <row r="30" spans="2:3" ht="24.95" customHeight="1">
      <c r="B30" s="31" t="s">
        <v>102</v>
      </c>
      <c r="C30" s="32">
        <v>300000</v>
      </c>
    </row>
    <row r="31" spans="2:3" ht="24.95" customHeight="1">
      <c r="B31" s="31" t="s">
        <v>103</v>
      </c>
      <c r="C31" s="32">
        <v>300000</v>
      </c>
    </row>
    <row r="32" spans="2:3" ht="24.95" customHeight="1">
      <c r="B32" s="31" t="s">
        <v>104</v>
      </c>
      <c r="C32" s="32">
        <v>410000</v>
      </c>
    </row>
    <row r="33" spans="2:3" ht="24.95" customHeight="1">
      <c r="B33" s="31" t="s">
        <v>105</v>
      </c>
      <c r="C33" s="32">
        <v>50000</v>
      </c>
    </row>
    <row r="34" spans="2:3" ht="39.75" customHeight="1">
      <c r="B34" s="31" t="s">
        <v>106</v>
      </c>
      <c r="C34" s="32">
        <v>50000</v>
      </c>
    </row>
    <row r="35" spans="2:3" ht="24.95" customHeight="1">
      <c r="B35" s="31" t="s">
        <v>107</v>
      </c>
      <c r="C35" s="32">
        <v>5000</v>
      </c>
    </row>
    <row r="36" spans="2:3" ht="24.95" customHeight="1">
      <c r="B36" s="31" t="s">
        <v>108</v>
      </c>
      <c r="C36" s="32">
        <v>50000</v>
      </c>
    </row>
    <row r="37" spans="2:3" ht="24.95" customHeight="1">
      <c r="B37" s="31" t="s">
        <v>109</v>
      </c>
      <c r="C37" s="32">
        <v>36000</v>
      </c>
    </row>
    <row r="38" spans="2:3" ht="24.95" customHeight="1">
      <c r="B38" s="31" t="s">
        <v>110</v>
      </c>
      <c r="C38" s="32">
        <v>75000</v>
      </c>
    </row>
    <row r="39" spans="2:3" ht="24.95" customHeight="1">
      <c r="B39" s="31" t="s">
        <v>111</v>
      </c>
      <c r="C39" s="32">
        <v>20000</v>
      </c>
    </row>
    <row r="40" spans="2:3" ht="24.95" customHeight="1">
      <c r="B40" s="31" t="s">
        <v>112</v>
      </c>
      <c r="C40" s="32">
        <v>122000</v>
      </c>
    </row>
    <row r="41" spans="2:3" ht="24.95" customHeight="1">
      <c r="B41" s="31" t="s">
        <v>113</v>
      </c>
      <c r="C41" s="32">
        <v>400000</v>
      </c>
    </row>
    <row r="42" spans="2:3" ht="24.95" customHeight="1">
      <c r="B42" s="31" t="s">
        <v>114</v>
      </c>
      <c r="C42" s="32">
        <v>80000</v>
      </c>
    </row>
    <row r="43" spans="2:3" ht="24.95" customHeight="1">
      <c r="B43" s="31" t="s">
        <v>115</v>
      </c>
      <c r="C43" s="32">
        <v>20000</v>
      </c>
    </row>
    <row r="44" spans="2:3" ht="24.95" customHeight="1">
      <c r="B44" s="31" t="s">
        <v>116</v>
      </c>
      <c r="C44" s="32">
        <v>20000</v>
      </c>
    </row>
    <row r="45" spans="2:3" ht="24.95" customHeight="1">
      <c r="B45" s="31" t="s">
        <v>119</v>
      </c>
      <c r="C45" s="32">
        <v>4000000</v>
      </c>
    </row>
    <row r="46" spans="2:3" ht="24.95" customHeight="1">
      <c r="B46" s="31" t="s">
        <v>120</v>
      </c>
      <c r="C46" s="32">
        <v>280000</v>
      </c>
    </row>
    <row r="47" spans="2:3" ht="24.95" customHeight="1">
      <c r="B47" s="31" t="s">
        <v>121</v>
      </c>
      <c r="C47" s="32">
        <v>500000</v>
      </c>
    </row>
    <row r="48" spans="2:3" ht="24.95" customHeight="1">
      <c r="B48" s="31" t="s">
        <v>122</v>
      </c>
      <c r="C48" s="32">
        <v>60000</v>
      </c>
    </row>
    <row r="49" spans="2:3" ht="24.95" customHeight="1">
      <c r="B49" s="31" t="s">
        <v>123</v>
      </c>
      <c r="C49" s="32">
        <v>30000</v>
      </c>
    </row>
    <row r="50" spans="2:3" ht="24.95" customHeight="1">
      <c r="B50" s="31" t="s">
        <v>124</v>
      </c>
      <c r="C50" s="32">
        <v>50000</v>
      </c>
    </row>
    <row r="51" spans="2:3" ht="24.95" customHeight="1">
      <c r="B51" s="31"/>
      <c r="C51" s="32"/>
    </row>
    <row r="52" spans="2:3" ht="24.95" customHeight="1">
      <c r="B52" s="31"/>
      <c r="C52" s="32"/>
    </row>
    <row r="53" spans="2:3" ht="24.95" customHeight="1">
      <c r="B53" s="31"/>
      <c r="C53" s="32"/>
    </row>
    <row r="54" spans="2:3" ht="24.95" customHeight="1">
      <c r="B54" s="31"/>
      <c r="C54" s="32"/>
    </row>
    <row r="55" spans="2:3" ht="24.95" customHeight="1">
      <c r="B55" s="31"/>
      <c r="C55" s="32"/>
    </row>
    <row r="56" spans="2:3" ht="24.95" customHeight="1">
      <c r="B56" s="31"/>
      <c r="C56" s="32"/>
    </row>
    <row r="57" spans="2:3" ht="24.95" customHeight="1">
      <c r="B57" s="31"/>
      <c r="C57" s="32"/>
    </row>
    <row r="58" spans="2:3" ht="24.95" customHeight="1">
      <c r="B58" s="31"/>
      <c r="C58" s="32"/>
    </row>
    <row r="59" spans="2:3" ht="24.95" customHeight="1">
      <c r="B59" s="31"/>
      <c r="C59" s="32"/>
    </row>
    <row r="60" spans="2:3" ht="24.95" customHeight="1">
      <c r="B60" s="31"/>
      <c r="C60" s="32"/>
    </row>
    <row r="61" spans="2:3" ht="24.95" customHeight="1">
      <c r="B61" s="31"/>
      <c r="C61" s="32"/>
    </row>
    <row r="62" spans="2:3" ht="24.95" customHeight="1" thickBot="1">
      <c r="B62" s="31"/>
      <c r="C62" s="32"/>
    </row>
    <row r="63" spans="2:3" ht="15.75" thickBot="1">
      <c r="B63" s="33" t="s">
        <v>92</v>
      </c>
      <c r="C63" s="34">
        <f>SUM(C2:C62)</f>
        <v>36200464.850000001</v>
      </c>
    </row>
    <row r="66" spans="2:3">
      <c r="B66" t="s">
        <v>125</v>
      </c>
      <c r="C66" s="42">
        <v>15087293.539999999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Реестр</vt:lpstr>
      <vt:lpstr>Статьи</vt:lpstr>
      <vt:lpstr>Статьи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Scryde</dc:creator>
  <dc:description/>
  <cp:lastModifiedBy>Client</cp:lastModifiedBy>
  <cp:revision>1</cp:revision>
  <dcterms:created xsi:type="dcterms:W3CDTF">2018-12-25T02:33:43Z</dcterms:created>
  <dcterms:modified xsi:type="dcterms:W3CDTF">2019-01-29T06:29:10Z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