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 a="1"/>
  <c r="G9" i="1" s="1"/>
  <c r="E9" i="1" s="1"/>
  <c r="G10" i="1" a="1"/>
  <c r="G10" i="1" s="1"/>
  <c r="F10" i="1" s="1"/>
  <c r="G11" i="1" a="1"/>
  <c r="G11" i="1" s="1"/>
  <c r="E11" i="1" s="1"/>
  <c r="G12" i="1" a="1"/>
  <c r="G12" i="1" s="1"/>
  <c r="G13" i="1" a="1"/>
  <c r="G13" i="1" s="1"/>
  <c r="E13" i="1" s="1"/>
  <c r="G14" i="1" a="1"/>
  <c r="G14" i="1" s="1"/>
  <c r="F14" i="1" s="1"/>
  <c r="G15" i="1" a="1"/>
  <c r="G15" i="1" s="1"/>
  <c r="E15" i="1" s="1"/>
  <c r="G16" i="1" a="1"/>
  <c r="G16" i="1" s="1"/>
  <c r="E16" i="1" s="1"/>
  <c r="G17" i="1" a="1"/>
  <c r="G17" i="1" s="1"/>
  <c r="E17" i="1" s="1"/>
  <c r="G18" i="1" a="1"/>
  <c r="G18" i="1" s="1"/>
  <c r="G19" i="1" a="1"/>
  <c r="G19" i="1" s="1"/>
  <c r="E19" i="1" s="1"/>
  <c r="G8" i="1" a="1"/>
  <c r="G8" i="1" s="1"/>
  <c r="E8" i="1" s="1"/>
  <c r="E12" i="1" l="1"/>
  <c r="F12" i="1"/>
  <c r="F16" i="1"/>
  <c r="F18" i="1"/>
  <c r="E18" i="1"/>
  <c r="E14" i="1"/>
  <c r="E10" i="1"/>
  <c r="F19" i="1"/>
  <c r="F17" i="1"/>
  <c r="F15" i="1"/>
  <c r="F13" i="1"/>
  <c r="F11" i="1"/>
  <c r="F9" i="1"/>
  <c r="F8" i="1"/>
</calcChain>
</file>

<file path=xl/sharedStrings.xml><?xml version="1.0" encoding="utf-8"?>
<sst xmlns="http://schemas.openxmlformats.org/spreadsheetml/2006/main" count="14" uniqueCount="11">
  <si>
    <t>номер</t>
  </si>
  <si>
    <t>тип</t>
  </si>
  <si>
    <t>товар</t>
  </si>
  <si>
    <t>овощи</t>
  </si>
  <si>
    <t>канцелярия</t>
  </si>
  <si>
    <t>скрепки, ручки, карандаши</t>
  </si>
  <si>
    <t>авто</t>
  </si>
  <si>
    <t>масло, свечи, шины</t>
  </si>
  <si>
    <t>Исходный вариант</t>
  </si>
  <si>
    <t>Что должно получиться</t>
  </si>
  <si>
    <t>морковь, свекла, картошка, 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</si>
</sst>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9"/>
  <sheetViews>
    <sheetView tabSelected="1" zoomScale="130" zoomScaleNormal="130" workbookViewId="0">
      <selection activeCell="E8" sqref="E8"/>
    </sheetView>
  </sheetViews>
  <sheetFormatPr defaultRowHeight="15" x14ac:dyDescent="0.25"/>
  <cols>
    <col min="2" max="2" width="13.5703125" customWidth="1"/>
    <col min="3" max="3" width="29.42578125" customWidth="1"/>
    <col min="5" max="5" width="12.85546875" customWidth="1"/>
    <col min="6" max="6" width="16" customWidth="1"/>
    <col min="7" max="7" width="31" customWidth="1"/>
  </cols>
  <sheetData>
    <row r="4" spans="1:7" ht="15.75" thickBot="1" x14ac:dyDescent="0.3"/>
    <row r="5" spans="1:7" x14ac:dyDescent="0.25">
      <c r="A5" s="1" t="s">
        <v>8</v>
      </c>
      <c r="B5" s="2"/>
      <c r="C5" s="3"/>
      <c r="E5" s="1" t="s">
        <v>9</v>
      </c>
      <c r="F5" s="2"/>
      <c r="G5" s="3"/>
    </row>
    <row r="6" spans="1:7" ht="15.75" thickBot="1" x14ac:dyDescent="0.3">
      <c r="A6" s="4"/>
      <c r="B6" s="5"/>
      <c r="C6" s="6"/>
      <c r="E6" s="4"/>
      <c r="F6" s="5"/>
      <c r="G6" s="6"/>
    </row>
    <row r="7" spans="1:7" x14ac:dyDescent="0.25">
      <c r="A7" t="s">
        <v>0</v>
      </c>
      <c r="B7" t="s">
        <v>1</v>
      </c>
      <c r="C7" t="s">
        <v>2</v>
      </c>
      <c r="E7" t="s">
        <v>0</v>
      </c>
      <c r="F7" t="s">
        <v>1</v>
      </c>
      <c r="G7" t="s">
        <v>2</v>
      </c>
    </row>
    <row r="8" spans="1:7" x14ac:dyDescent="0.25">
      <c r="A8">
        <v>1</v>
      </c>
      <c r="B8" t="s">
        <v>3</v>
      </c>
      <c r="C8" t="s">
        <v>10</v>
      </c>
      <c r="E8" s="7">
        <f>IF($G8="","",LOOKUP(999,SEARCH($G8,$C$8:$C$12),A$8:A$12))</f>
        <v>1</v>
      </c>
      <c r="F8" s="7" t="str">
        <f>IF($G8="","",LOOKUP(999,SEARCH($G8,$C$8:$C$12),B$8:B$12))</f>
        <v>овощи</v>
      </c>
      <c r="G8" s="7" t="str">
        <f t="array" ref="G8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",99)),COLUMN(A:I)*99-98,99)),N(INDEX(ROW($9:$53)/9,)),N(INDEX(MOD(ROW($9:$53),9)+1,)))&lt;&gt;"",ROW($1:$45)),ROW(G1))),"")</f>
        <v>морковь</v>
      </c>
    </row>
    <row r="9" spans="1:7" x14ac:dyDescent="0.25">
      <c r="A9">
        <v>2</v>
      </c>
      <c r="B9" t="s">
        <v>4</v>
      </c>
      <c r="C9" t="s">
        <v>5</v>
      </c>
      <c r="E9" s="7">
        <f t="shared" ref="E9:E19" si="0">IF($G9="","",LOOKUP(999,SEARCH($G9,$C$8:$C$12),A$8:A$12))</f>
        <v>1</v>
      </c>
      <c r="F9" s="7" t="str">
        <f t="shared" ref="F9:F19" si="1">IF($G9="","",LOOKUP(999,SEARCH($G9,$C$8:$C$12),B$8:B$12))</f>
        <v>овощи</v>
      </c>
      <c r="G9" s="7" t="str">
        <f t="array" ref="G9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",99)),COLUMN(A:I)*99-98,99)),N(INDEX(ROW($9:$53)/9,)),N(INDEX(MOD(ROW($9:$53),9)+1,)))&lt;&gt;"",ROW($1:$45)),ROW(G2))),"")</f>
        <v>свекла</v>
      </c>
    </row>
    <row r="10" spans="1:7" x14ac:dyDescent="0.25">
      <c r="A10">
        <v>3</v>
      </c>
      <c r="B10" t="s">
        <v>6</v>
      </c>
      <c r="C10" t="s">
        <v>7</v>
      </c>
      <c r="E10" s="7">
        <f t="shared" si="0"/>
        <v>1</v>
      </c>
      <c r="F10" s="7" t="str">
        <f t="shared" si="1"/>
        <v>овощи</v>
      </c>
      <c r="G10" s="7" t="str">
        <f t="array" ref="G10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",99)),COLUMN(A:I)*99-98,99)),N(INDEX(ROW($9:$53)/9,)),N(INDEX(MOD(ROW($9:$53),9)+1,)))&lt;&gt;"",ROW($1:$45)),ROW(G3))),"")</f>
        <v>картошка</v>
      </c>
    </row>
    <row r="11" spans="1:7" x14ac:dyDescent="0.25">
      <c r="E11" s="7">
        <f t="shared" si="0"/>
        <v>1</v>
      </c>
      <c r="F11" s="7" t="str">
        <f t="shared" si="1"/>
        <v>овощи</v>
      </c>
      <c r="G11" s="7" t="str">
        <f t="array" ref="G11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",99)),COLUMN(A:I)*99-98,99)),N(INDEX(ROW($9:$53)/9,)),N(INDEX(MOD(ROW($9:$53),9)+1,)))&lt;&gt;"",ROW($1:$45)),ROW(G4))),"")</f>
        <v>лук</v>
      </c>
    </row>
    <row r="12" spans="1:7" x14ac:dyDescent="0.25">
      <c r="E12" s="7">
        <f t="shared" si="0"/>
        <v>2</v>
      </c>
      <c r="F12" s="7" t="str">
        <f t="shared" si="1"/>
        <v>канцелярия</v>
      </c>
      <c r="G12" s="7" t="str">
        <f t="array" ref="G12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",99)),COLUMN(A:I)*99-98,99)),N(INDEX(ROW($9:$53)/9,)),N(INDEX(MOD(ROW($9:$53),9)+1,)))&lt;&gt;"",ROW($1:$45)),ROW(G5))),"")</f>
        <v>скрепки</v>
      </c>
    </row>
    <row r="13" spans="1:7" x14ac:dyDescent="0.25">
      <c r="E13" s="7">
        <f t="shared" si="0"/>
        <v>2</v>
      </c>
      <c r="F13" s="7" t="str">
        <f t="shared" si="1"/>
        <v>канцелярия</v>
      </c>
      <c r="G13" s="7" t="str">
        <f t="array" ref="G13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",99)),COLUMN(A:I)*99-98,99)),N(INDEX(ROW($9:$53)/9,)),N(INDEX(MOD(ROW($9:$53),9)+1,)))&lt;&gt;"",ROW($1:$45)),ROW(G6))),"")</f>
        <v>ручки</v>
      </c>
    </row>
    <row r="14" spans="1:7" x14ac:dyDescent="0.25">
      <c r="E14" s="7">
        <f t="shared" si="0"/>
        <v>2</v>
      </c>
      <c r="F14" s="7" t="str">
        <f t="shared" si="1"/>
        <v>канцелярия</v>
      </c>
      <c r="G14" s="7" t="str">
        <f t="array" ref="G14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",99)),COLUMN(A:I)*99-98,99)),N(INDEX(ROW($9:$53)/9,)),N(INDEX(MOD(ROW($9:$53),9)+1,)))&lt;&gt;"",ROW($1:$45)),ROW(G7))),"")</f>
        <v>карандаши</v>
      </c>
    </row>
    <row r="15" spans="1:7" x14ac:dyDescent="0.25">
      <c r="E15" s="7">
        <f t="shared" si="0"/>
        <v>3</v>
      </c>
      <c r="F15" s="7" t="str">
        <f t="shared" si="1"/>
        <v>авто</v>
      </c>
      <c r="G15" s="7" t="str">
        <f t="array" ref="G15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",99)),COLUMN(A:I)*99-98,99)),N(INDEX(ROW($9:$53)/9,)),N(INDEX(MOD(ROW($9:$53),9)+1,)))&lt;&gt;"",ROW($1:$45)),ROW(G8))),"")</f>
        <v>масло</v>
      </c>
    </row>
    <row r="16" spans="1:7" x14ac:dyDescent="0.25">
      <c r="E16" s="7">
        <f t="shared" si="0"/>
        <v>3</v>
      </c>
      <c r="F16" s="7" t="str">
        <f t="shared" si="1"/>
        <v>авто</v>
      </c>
      <c r="G16" s="7" t="str">
        <f t="array" ref="G16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",99)),COLUMN(A:I)*99-98,99)),N(INDEX(ROW($9:$53)/9,)),N(INDEX(MOD(ROW($9:$53),9)+1,)))&lt;&gt;"",ROW($1:$45)),ROW(G9))),"")</f>
        <v>свечи</v>
      </c>
    </row>
    <row r="17" spans="5:7" x14ac:dyDescent="0.25">
      <c r="E17" s="7">
        <f t="shared" si="0"/>
        <v>3</v>
      </c>
      <c r="F17" s="7" t="str">
        <f t="shared" si="1"/>
        <v>авто</v>
      </c>
      <c r="G17" s="7" t="str">
        <f t="array" ref="G17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",99)),COLUMN(A:I)*99-98,99)),N(INDEX(ROW($9:$53)/9,)),N(INDEX(MOD(ROW($9:$53),9)+1,)))&lt;&gt;"",ROW($1:$45)),ROW(G10))),"")</f>
        <v>шины</v>
      </c>
    </row>
    <row r="18" spans="5:7" x14ac:dyDescent="0.25">
      <c r="E18" s="7" t="str">
        <f t="shared" si="0"/>
        <v/>
      </c>
      <c r="F18" s="7" t="str">
        <f t="shared" si="1"/>
        <v/>
      </c>
      <c r="G18" s="7" t="str">
        <f t="array" ref="G18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",99)),COLUMN(A:I)*99-98,99)),N(INDEX(ROW($9:$53)/9,)),N(INDEX(MOD(ROW($9:$53),9)+1,)))&lt;&gt;"",ROW($1:$45)),ROW(G11))),"")</f>
        <v/>
      </c>
    </row>
    <row r="19" spans="5:7" x14ac:dyDescent="0.25">
      <c r="E19" s="7" t="str">
        <f t="shared" si="0"/>
        <v/>
      </c>
      <c r="F19" s="7" t="str">
        <f t="shared" si="1"/>
        <v/>
      </c>
      <c r="G19" s="7" t="str">
        <f t="array" ref="G19">IFERROR(INDEX(INDEX(TRIM(MID(SUBSTITUTE(C$8:C$12,", ",REPT(" ",99)),COLUMN(A:I)*99-98,99)),N(INDEX(ROW($9:$53)/9,)),N(INDEX(MOD(ROW($9:$53),9)+1,))),SMALL(IF(INDEX(TRIM(MID(SUBSTITUTE(C$8:C$12,", ",REPT(" ",99)),COLUMN(A:I)*99-98,99)),N(INDEX(ROW($9:$53)/9,)),N(INDEX(MOD(ROW($9:$53),9)+1,)))&lt;&gt;"",ROW($1:$45)),ROW(G12))),"")</f>
        <v/>
      </c>
    </row>
  </sheetData>
  <mergeCells count="2">
    <mergeCell ref="A5:C6"/>
    <mergeCell ref="E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2019-02-01T07:17:17Z</dcterms:modified>
</cp:coreProperties>
</file>