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2260" windowHeight="1264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E11" i="1" l="1"/>
  <c r="E16" i="1"/>
  <c r="E15" i="1"/>
  <c r="E12" i="1"/>
  <c r="E14" i="1"/>
  <c r="E10" i="1"/>
  <c r="E8" i="1"/>
  <c r="E13" i="1"/>
  <c r="E9" i="1"/>
  <c r="G8" i="1" l="1"/>
  <c r="G13" i="1"/>
  <c r="G12" i="1"/>
  <c r="G15" i="1"/>
  <c r="G10" i="1"/>
  <c r="G16" i="1"/>
  <c r="G9" i="1"/>
  <c r="G14" i="1"/>
  <c r="G11" i="1"/>
  <c r="F15" i="1"/>
  <c r="F12" i="1"/>
  <c r="F16" i="1"/>
  <c r="F11" i="1"/>
  <c r="F9" i="1"/>
  <c r="F14" i="1"/>
  <c r="F13" i="1"/>
  <c r="F10" i="1"/>
  <c r="F8" i="1"/>
</calcChain>
</file>

<file path=xl/sharedStrings.xml><?xml version="1.0" encoding="utf-8"?>
<sst xmlns="http://schemas.openxmlformats.org/spreadsheetml/2006/main" count="15" uniqueCount="12">
  <si>
    <t>номер</t>
  </si>
  <si>
    <t>тип</t>
  </si>
  <si>
    <t>товар</t>
  </si>
  <si>
    <t>овощи</t>
  </si>
  <si>
    <t>морковь, свекла, картошка</t>
  </si>
  <si>
    <t>канцелярия</t>
  </si>
  <si>
    <t>скрепки, ручки, карандаши</t>
  </si>
  <si>
    <t>авто</t>
  </si>
  <si>
    <t>масло, свечи, шины</t>
  </si>
  <si>
    <t>Исходный вариант</t>
  </si>
  <si>
    <t>Что должно получиться</t>
  </si>
  <si>
    <t xml:space="preserve">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</si>
</sst>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G16"/>
  <sheetViews>
    <sheetView tabSelected="1" topLeftCell="A3" workbookViewId="0">
      <selection activeCell="E8" sqref="E8"/>
    </sheetView>
  </sheetViews>
  <sheetFormatPr defaultRowHeight="15" x14ac:dyDescent="0.25"/>
  <cols>
    <col min="1" max="1" width="7" bestFit="1" customWidth="1"/>
    <col min="2" max="2" width="11.85546875" customWidth="1"/>
    <col min="3" max="3" width="26.42578125" bestFit="1" customWidth="1"/>
    <col min="4" max="4" width="4.28515625" customWidth="1"/>
    <col min="5" max="5" width="7" bestFit="1" customWidth="1"/>
    <col min="6" max="6" width="11.85546875" bestFit="1" customWidth="1"/>
    <col min="7" max="7" width="11.140625" bestFit="1" customWidth="1"/>
  </cols>
  <sheetData>
    <row r="4" spans="1:7" ht="15.75" thickBot="1" x14ac:dyDescent="0.3"/>
    <row r="5" spans="1:7" ht="15" customHeight="1" x14ac:dyDescent="0.25">
      <c r="A5" s="1" t="s">
        <v>9</v>
      </c>
      <c r="B5" s="2"/>
      <c r="C5" s="3"/>
      <c r="E5" s="1" t="s">
        <v>10</v>
      </c>
      <c r="F5" s="2"/>
      <c r="G5" s="3"/>
    </row>
    <row r="6" spans="1:7" ht="15.75" customHeight="1" thickBot="1" x14ac:dyDescent="0.3">
      <c r="A6" s="4"/>
      <c r="B6" s="5"/>
      <c r="C6" s="6"/>
      <c r="D6" t="s">
        <v>11</v>
      </c>
      <c r="E6" s="4"/>
      <c r="F6" s="5"/>
      <c r="G6" s="6"/>
    </row>
    <row r="7" spans="1:7" x14ac:dyDescent="0.25">
      <c r="A7" t="s">
        <v>0</v>
      </c>
      <c r="B7" t="s">
        <v>1</v>
      </c>
      <c r="C7" t="s">
        <v>2</v>
      </c>
      <c r="D7">
        <f>N(D6)+(LEN(Лист1!$C7)-LEN(SUBSTITUTE(Лист1!$C7,$D$6,)))/LEN($D$6)+1</f>
        <v>1</v>
      </c>
      <c r="E7" t="s">
        <v>0</v>
      </c>
      <c r="F7" t="s">
        <v>1</v>
      </c>
      <c r="G7" t="s">
        <v>2</v>
      </c>
    </row>
    <row r="8" spans="1:7" x14ac:dyDescent="0.25">
      <c r="A8">
        <v>1</v>
      </c>
      <c r="B8" t="s">
        <v>3</v>
      </c>
      <c r="C8" t="s">
        <v>4</v>
      </c>
      <c r="D8">
        <f>N(D7)+(LEN(Лист1!$C8)-LEN(SUBSTITUTE(Лист1!$C8,$D$6,)))/LEN($D$6)+1</f>
        <v>4</v>
      </c>
      <c r="E8">
        <f ca="1">LOOKUP(ROW(H1),D$7:D$10,A$8:A$9)</f>
        <v>1</v>
      </c>
      <c r="F8" t="str">
        <f ca="1">VLOOKUP(E8,A$8:D$10,2,)</f>
        <v>овощи</v>
      </c>
      <c r="G8" t="str">
        <f ca="1">TRIM(MID(SUBSTITUTE(VLOOKUP(E8,A$8:D$10,3),D$6,REPT(" ",99)),COUNTIF(E$7:E7,E8)*99+1,99))</f>
        <v>морковь</v>
      </c>
    </row>
    <row r="9" spans="1:7" x14ac:dyDescent="0.25">
      <c r="A9">
        <v>2</v>
      </c>
      <c r="B9" t="s">
        <v>5</v>
      </c>
      <c r="C9" t="s">
        <v>6</v>
      </c>
      <c r="D9">
        <f>N(D8)+(LEN(Лист1!$C9)-LEN(SUBSTITUTE(Лист1!$C9,$D$6,)))/LEN($D$6)+1</f>
        <v>7</v>
      </c>
      <c r="E9">
        <f t="shared" ref="E9:E16" ca="1" si="0">LOOKUP(ROW(H2),D$7:D$10,A$8:A$9)</f>
        <v>1</v>
      </c>
      <c r="F9" t="str">
        <f t="shared" ref="F9:F16" ca="1" si="1">VLOOKUP(E9,A$8:D$10,2,)</f>
        <v>овощи</v>
      </c>
      <c r="G9" t="str">
        <f ca="1">TRIM(MID(SUBSTITUTE(VLOOKUP(E9,A$8:D$10,3),D$6,REPT(" ",99)),COUNTIF(E$7:E8,E9)*99+1,99))</f>
        <v>свекла</v>
      </c>
    </row>
    <row r="10" spans="1:7" x14ac:dyDescent="0.25">
      <c r="A10">
        <v>3</v>
      </c>
      <c r="B10" t="s">
        <v>7</v>
      </c>
      <c r="C10" t="s">
        <v>8</v>
      </c>
      <c r="D10">
        <f>N(D9)+(LEN(Лист1!$C10)-LEN(SUBSTITUTE(Лист1!$C10,$D$6,)))/LEN($D$6)+1</f>
        <v>10</v>
      </c>
      <c r="E10">
        <f t="shared" ca="1" si="0"/>
        <v>1</v>
      </c>
      <c r="F10" t="str">
        <f t="shared" ca="1" si="1"/>
        <v>овощи</v>
      </c>
      <c r="G10" t="str">
        <f ca="1">TRIM(MID(SUBSTITUTE(VLOOKUP(E10,A$8:D$10,3),D$6,REPT(" ",99)),COUNTIF(E$7:E9,E10)*99+1,99))</f>
        <v>картошка</v>
      </c>
    </row>
    <row r="11" spans="1:7" x14ac:dyDescent="0.25">
      <c r="E11">
        <f t="shared" ca="1" si="0"/>
        <v>2</v>
      </c>
      <c r="F11" t="str">
        <f t="shared" ca="1" si="1"/>
        <v>канцелярия</v>
      </c>
      <c r="G11" t="str">
        <f ca="1">TRIM(MID(SUBSTITUTE(VLOOKUP(E11,A$8:D$10,3),D$6,REPT(" ",99)),COUNTIF(E$7:E10,E11)*99+1,99))</f>
        <v>скрепки</v>
      </c>
    </row>
    <row r="12" spans="1:7" x14ac:dyDescent="0.25">
      <c r="E12">
        <f t="shared" ca="1" si="0"/>
        <v>2</v>
      </c>
      <c r="F12" t="str">
        <f t="shared" ca="1" si="1"/>
        <v>канцелярия</v>
      </c>
      <c r="G12" t="str">
        <f ca="1">TRIM(MID(SUBSTITUTE(VLOOKUP(E12,A$8:D$10,3),D$6,REPT(" ",99)),COUNTIF(E$7:E11,E12)*99+1,99))</f>
        <v>ручки</v>
      </c>
    </row>
    <row r="13" spans="1:7" x14ac:dyDescent="0.25">
      <c r="E13">
        <f t="shared" ca="1" si="0"/>
        <v>2</v>
      </c>
      <c r="F13" t="str">
        <f t="shared" ca="1" si="1"/>
        <v>канцелярия</v>
      </c>
      <c r="G13" t="str">
        <f ca="1">TRIM(MID(SUBSTITUTE(VLOOKUP(E13,A$8:D$10,3),D$6,REPT(" ",99)),COUNTIF(E$7:E12,E13)*99+1,99))</f>
        <v>карандаши</v>
      </c>
    </row>
    <row r="14" spans="1:7" x14ac:dyDescent="0.25">
      <c r="E14">
        <f t="shared" ca="1" si="0"/>
        <v>3</v>
      </c>
      <c r="F14" t="str">
        <f t="shared" ca="1" si="1"/>
        <v>авто</v>
      </c>
      <c r="G14" t="str">
        <f ca="1">TRIM(MID(SUBSTITUTE(VLOOKUP(E14,A$8:D$10,3),D$6,REPT(" ",99)),COUNTIF(E$7:E13,E14)*99+1,99))</f>
        <v>масло</v>
      </c>
    </row>
    <row r="15" spans="1:7" x14ac:dyDescent="0.25">
      <c r="E15">
        <f t="shared" ca="1" si="0"/>
        <v>3</v>
      </c>
      <c r="F15" t="str">
        <f t="shared" ca="1" si="1"/>
        <v>авто</v>
      </c>
      <c r="G15" t="str">
        <f ca="1">TRIM(MID(SUBSTITUTE(VLOOKUP(E15,A$8:D$10,3),D$6,REPT(" ",99)),COUNTIF(E$7:E14,E15)*99+1,99))</f>
        <v>свечи</v>
      </c>
    </row>
    <row r="16" spans="1:7" x14ac:dyDescent="0.25">
      <c r="E16">
        <f t="shared" ca="1" si="0"/>
        <v>3</v>
      </c>
      <c r="F16" t="str">
        <f t="shared" ca="1" si="1"/>
        <v>авто</v>
      </c>
      <c r="G16" t="str">
        <f ca="1">TRIM(MID(SUBSTITUTE(VLOOKUP(E16,A$8:D$10,3),D$6,REPT(" ",99)),COUNTIF(E$7:E15,E16)*99+1,99))</f>
        <v>шины</v>
      </c>
    </row>
  </sheetData>
  <mergeCells count="2">
    <mergeCell ref="A5:C6"/>
    <mergeCell ref="E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C10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1.140625" bestFit="1" customWidth="1"/>
    <col min="4" max="4" width="11.85546875" bestFit="1" customWidth="1"/>
    <col min="5" max="5" width="11.14062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4 9 9 5 a 8 f - b 4 7 d - 4 f b 1 - a 4 7 2 - a 5 8 a 3 b 7 1 f a a 2 "   x m l n s = " h t t p : / / s c h e m a s . m i c r o s o f t . c o m / D a t a M a s h u p " > A A A A A B s D A A B Q S w M E F A A C A A g A K j 9 B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C o / Q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q P 0 F O K I p H u A 4 A A A A R A A A A E w A c A E Z v c m 1 1 b G F z L 1 N l Y 3 R p b 2 4 x L m 0 g o h g A K K A U A A A A A A A A A A A A A A A A A A A A A A A A A A A A K 0 5 N L s n M z 1 M I h t C G 1 g B Q S w E C L Q A U A A I A C A A q P 0 F O Y T x j c a s A A A D 6 A A A A E g A A A A A A A A A A A A A A A A A A A A A A Q 2 9 u Z m l n L 1 B h Y 2 t h Z 2 U u e G 1 s U E s B A i 0 A F A A C A A g A K j 9 B T g / K 6 a u k A A A A 6 Q A A A B M A A A A A A A A A A A A A A A A A 9 w A A A F t D b 2 5 0 Z W 5 0 X 1 R 5 c G V z X S 5 4 b W x Q S w E C L Q A U A A I A C A A q P 0 F O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9 e K F e Z z K 0 K X s K w Y E f a Q T g A A A A A C A A A A A A A Q Z g A A A A E A A C A A A A D 7 d U A 9 B A 3 R r T K O O g m N S S i 0 z f v i U m 4 9 A d l Y 0 r R j d a a c V w A A A A A O g A A A A A I A A C A A A A B p E n a 4 j P 6 i z U s 4 r + M d s e + d l p O c U B F S K m i S L 3 B v C s A E V V A A A A D s E c T J P o S h K 9 h R 2 0 7 Z y C a C 1 2 a t d y i / y i B O i s l U x q b v c 1 j L z D 6 y l U d h N V y o R j M h J v B O r z X L H m l K 5 L W o f e h J 6 4 m + 0 s c x y G r k v j + C 6 S J z G s F 0 C k A A A A A k t e Z o T b C E m N r u 2 b I M V 0 I m u + r k a g i 2 I r 5 P d i o T H A 8 q V / v z j j B i y f z a c c j E O g 3 Y 4 N K S O B x 7 I 7 J r / J C 2 H 0 g N N N J 6 < / D a t a M a s h u p > 
</file>

<file path=customXml/itemProps1.xml><?xml version="1.0" encoding="utf-8"?>
<ds:datastoreItem xmlns:ds="http://schemas.openxmlformats.org/officeDocument/2006/customXml" ds:itemID="{C0B8EBA8-48E2-45D1-9EE3-1855ADCF2C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2019-02-01T05:18:06Z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fcec9597-397c-4b97-8c70-ad04d0c0c6fc</vt:lpwstr>
  </property>
</Properties>
</file>