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filterPrivacy="1" codeName="ЭтаКнига" defaultThemeVersion="124226"/>
  <xr:revisionPtr revIDLastSave="0" documentId="13_ncr:1_{768ED0F4-15ED-44A9-A28C-F1EFBEA10E83}" xr6:coauthVersionLast="41" xr6:coauthVersionMax="41" xr10:uidLastSave="{00000000-0000-0000-0000-000000000000}"/>
  <bookViews>
    <workbookView xWindow="-120" yWindow="-120" windowWidth="38640" windowHeight="15840" xr2:uid="{00000000-000D-0000-FFFF-FFFF00000000}"/>
  </bookViews>
  <sheets>
    <sheet name="Январь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31" i="1" l="1"/>
  <c r="J32" i="1"/>
  <c r="J33" i="1"/>
  <c r="J34" i="1"/>
  <c r="J24" i="1"/>
  <c r="J25" i="1"/>
  <c r="J26" i="1"/>
  <c r="J27" i="1"/>
  <c r="H21" i="1"/>
  <c r="J17" i="1"/>
  <c r="J18" i="1"/>
  <c r="J19" i="1"/>
  <c r="J20" i="1"/>
  <c r="J10" i="1"/>
  <c r="J11" i="1"/>
  <c r="J12" i="1"/>
  <c r="J13" i="1"/>
  <c r="J30" i="1"/>
  <c r="J23" i="1"/>
  <c r="J16" i="1"/>
  <c r="J9" i="1"/>
  <c r="J5" i="1"/>
  <c r="J6" i="1"/>
  <c r="J7" i="1"/>
  <c r="H7" i="1"/>
  <c r="J4" i="1"/>
  <c r="I31" i="1"/>
  <c r="I32" i="1"/>
  <c r="I33" i="1"/>
  <c r="I34" i="1"/>
  <c r="I24" i="1"/>
  <c r="I25" i="1"/>
  <c r="I26" i="1"/>
  <c r="I27" i="1"/>
  <c r="I17" i="1"/>
  <c r="I18" i="1"/>
  <c r="I19" i="1"/>
  <c r="I20" i="1"/>
  <c r="I30" i="1"/>
  <c r="I23" i="1"/>
  <c r="I16" i="1"/>
  <c r="I10" i="1"/>
  <c r="I11" i="1"/>
  <c r="I12" i="1"/>
  <c r="I13" i="1"/>
  <c r="I9" i="1"/>
  <c r="I5" i="1"/>
  <c r="I6" i="1"/>
  <c r="I7" i="1"/>
  <c r="I4" i="1"/>
  <c r="H31" i="1"/>
  <c r="H32" i="1"/>
  <c r="H33" i="1"/>
  <c r="H34" i="1"/>
  <c r="H24" i="1"/>
  <c r="H25" i="1"/>
  <c r="H26" i="1"/>
  <c r="H27" i="1"/>
  <c r="H17" i="1"/>
  <c r="H18" i="1"/>
  <c r="H19" i="1"/>
  <c r="H20" i="1"/>
  <c r="H30" i="1"/>
  <c r="H23" i="1"/>
  <c r="H16" i="1"/>
  <c r="H10" i="1"/>
  <c r="H11" i="1"/>
  <c r="H12" i="1"/>
  <c r="H13" i="1"/>
  <c r="H9" i="1"/>
  <c r="H5" i="1"/>
  <c r="H6" i="1"/>
  <c r="H4" i="1"/>
  <c r="F10" i="1"/>
  <c r="F11" i="1"/>
  <c r="F12" i="1"/>
  <c r="F13" i="1"/>
  <c r="F9" i="1"/>
  <c r="F5" i="1"/>
  <c r="F6" i="1"/>
  <c r="F7" i="1"/>
  <c r="F4" i="1"/>
  <c r="F31" i="1"/>
  <c r="F32" i="1"/>
  <c r="F33" i="1"/>
  <c r="F34" i="1"/>
  <c r="F30" i="1"/>
  <c r="F24" i="1"/>
  <c r="F25" i="1"/>
  <c r="F26" i="1"/>
  <c r="F27" i="1"/>
  <c r="F23" i="1"/>
  <c r="F17" i="1"/>
  <c r="F18" i="1"/>
  <c r="F19" i="1"/>
  <c r="F20" i="1"/>
  <c r="F21" i="1"/>
  <c r="F16" i="1"/>
  <c r="I21" i="1" l="1"/>
  <c r="J21" i="1" s="1"/>
  <c r="G9" i="1"/>
  <c r="G12" i="1"/>
  <c r="G16" i="1"/>
  <c r="G17" i="1"/>
  <c r="G18" i="1"/>
  <c r="G20" i="1"/>
  <c r="G23" i="1"/>
  <c r="G24" i="1"/>
  <c r="G30" i="1"/>
  <c r="G31" i="1"/>
  <c r="G33" i="1"/>
  <c r="G34" i="1"/>
  <c r="G27" i="1" l="1"/>
  <c r="G26" i="1"/>
  <c r="G13" i="1"/>
  <c r="G6" i="1"/>
  <c r="G25" i="1"/>
  <c r="G4" i="1"/>
  <c r="G11" i="1"/>
  <c r="G10" i="1"/>
  <c r="G32" i="1"/>
  <c r="G19" i="1"/>
  <c r="G5" i="1"/>
</calcChain>
</file>

<file path=xl/sharedStrings.xml><?xml version="1.0" encoding="utf-8"?>
<sst xmlns="http://schemas.openxmlformats.org/spreadsheetml/2006/main" count="71" uniqueCount="24">
  <si>
    <t>Ставка</t>
  </si>
  <si>
    <t>Дата</t>
  </si>
  <si>
    <t>День недели</t>
  </si>
  <si>
    <t>Смена</t>
  </si>
  <si>
    <t>Год</t>
  </si>
  <si>
    <t>Вторник</t>
  </si>
  <si>
    <t>Среда</t>
  </si>
  <si>
    <t>Четверг</t>
  </si>
  <si>
    <t>Пятница</t>
  </si>
  <si>
    <t>Суббота</t>
  </si>
  <si>
    <t>Воскресенье</t>
  </si>
  <si>
    <t>Понедельник</t>
  </si>
  <si>
    <t>Дневная</t>
  </si>
  <si>
    <t>Ночная</t>
  </si>
  <si>
    <t>Вход</t>
  </si>
  <si>
    <t>Выход</t>
  </si>
  <si>
    <t>Общее время</t>
  </si>
  <si>
    <t>Обязательное время</t>
  </si>
  <si>
    <t>Время по 125%</t>
  </si>
  <si>
    <t>Время по 150%</t>
  </si>
  <si>
    <t>Для четверга д.с.:</t>
  </si>
  <si>
    <t>Норма</t>
  </si>
  <si>
    <t>Суммирование часов:</t>
  </si>
  <si>
    <t>Разница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</si>
</sst>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h]:mm:ss;@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16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2" fontId="0" fillId="0" borderId="0" xfId="0" applyNumberFormat="1"/>
    <xf numFmtId="165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4" borderId="1" xfId="0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164" fontId="2" fillId="4" borderId="0" xfId="0" applyNumberFormat="1" applyFont="1" applyFill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5" borderId="0" xfId="0" applyNumberFormat="1" applyFont="1" applyFill="1" applyAlignment="1">
      <alignment horizontal="center"/>
    </xf>
    <xf numFmtId="164" fontId="2" fillId="0" borderId="0" xfId="0" applyNumberFormat="1" applyFont="1" applyAlignment="1">
      <alignment horizontal="center"/>
    </xf>
    <xf numFmtId="16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/>
    <xf numFmtId="164" fontId="2" fillId="0" borderId="1" xfId="0" applyNumberFormat="1" applyFont="1" applyBorder="1" applyAlignment="1">
      <alignment horizontal="center" vertical="center"/>
    </xf>
    <xf numFmtId="164" fontId="3" fillId="3" borderId="1" xfId="0" applyNumberFormat="1" applyFont="1" applyFill="1" applyBorder="1"/>
    <xf numFmtId="49" fontId="2" fillId="6" borderId="1" xfId="0" applyNumberFormat="1" applyFont="1" applyFill="1" applyBorder="1" applyAlignment="1">
      <alignment horizontal="center" vertical="center"/>
    </xf>
    <xf numFmtId="49" fontId="2" fillId="7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/>
    <xf numFmtId="164" fontId="3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164" fontId="2" fillId="5" borderId="2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K37"/>
  <sheetViews>
    <sheetView tabSelected="1" workbookViewId="0">
      <selection activeCell="F4" sqref="F4"/>
    </sheetView>
  </sheetViews>
  <sheetFormatPr defaultRowHeight="15" x14ac:dyDescent="0.25"/>
  <cols>
    <col min="1" max="1" width="8.85546875" style="1"/>
    <col min="2" max="2" width="12.7109375" style="1" customWidth="1"/>
    <col min="3" max="3" width="8.85546875" style="1"/>
    <col min="6" max="6" width="15.28515625" style="1" customWidth="1"/>
    <col min="7" max="8" width="19" customWidth="1"/>
    <col min="9" max="9" width="14.85546875" customWidth="1"/>
    <col min="10" max="10" width="14.28515625" customWidth="1"/>
  </cols>
  <sheetData>
    <row r="1" spans="1:11" x14ac:dyDescent="0.25">
      <c r="A1" s="26" t="s">
        <v>0</v>
      </c>
      <c r="B1" s="26"/>
      <c r="C1" s="26" t="s">
        <v>4</v>
      </c>
      <c r="D1" s="30">
        <v>2019</v>
      </c>
      <c r="E1" s="8"/>
      <c r="F1" s="9" t="s">
        <v>20</v>
      </c>
      <c r="G1" s="10">
        <v>0.33333333333333331</v>
      </c>
      <c r="H1" s="11"/>
      <c r="I1" s="12">
        <v>8.3333333333333329E-2</v>
      </c>
      <c r="J1" s="13"/>
    </row>
    <row r="2" spans="1:11" x14ac:dyDescent="0.25">
      <c r="A2" s="7"/>
      <c r="B2" s="7"/>
      <c r="C2" s="7"/>
      <c r="D2" s="8"/>
      <c r="E2" s="8"/>
      <c r="F2" s="27" t="s">
        <v>21</v>
      </c>
      <c r="G2" s="28">
        <v>0.35416666666666669</v>
      </c>
      <c r="H2" s="14"/>
      <c r="I2" s="15">
        <v>0.4375</v>
      </c>
      <c r="J2" s="8"/>
    </row>
    <row r="3" spans="1:11" ht="15.75" x14ac:dyDescent="0.25">
      <c r="A3" s="29" t="s">
        <v>1</v>
      </c>
      <c r="B3" s="29" t="s">
        <v>2</v>
      </c>
      <c r="C3" s="29" t="s">
        <v>3</v>
      </c>
      <c r="D3" s="29" t="s">
        <v>14</v>
      </c>
      <c r="E3" s="29" t="s">
        <v>15</v>
      </c>
      <c r="F3" s="29" t="s">
        <v>16</v>
      </c>
      <c r="G3" s="29" t="s">
        <v>17</v>
      </c>
      <c r="H3" s="29" t="s">
        <v>23</v>
      </c>
      <c r="I3" s="29" t="s">
        <v>18</v>
      </c>
      <c r="J3" s="29" t="s">
        <v>19</v>
      </c>
    </row>
    <row r="4" spans="1:11" x14ac:dyDescent="0.25">
      <c r="A4" s="16">
        <v>43466</v>
      </c>
      <c r="B4" s="17" t="s">
        <v>5</v>
      </c>
      <c r="C4" s="17" t="s">
        <v>12</v>
      </c>
      <c r="D4" s="18">
        <v>0.28125</v>
      </c>
      <c r="E4" s="18">
        <v>0.76736111111111116</v>
      </c>
      <c r="F4" s="19">
        <f>MOD(E4-D4,1)</f>
        <v>0.48611111111111116</v>
      </c>
      <c r="G4" s="19">
        <f>IF(F4&gt;$G$2,$G$2,$G$2)</f>
        <v>0.35416666666666669</v>
      </c>
      <c r="H4" s="19">
        <f>MAX(F4-G4,0)</f>
        <v>0.13194444444444448</v>
      </c>
      <c r="I4" s="19">
        <f>MIN(H4,$I$1)</f>
        <v>8.3333333333333329E-2</v>
      </c>
      <c r="J4" s="19">
        <f>MAX(H4-I4,0)</f>
        <v>4.8611111111111147E-2</v>
      </c>
    </row>
    <row r="5" spans="1:11" x14ac:dyDescent="0.25">
      <c r="A5" s="16">
        <v>43467</v>
      </c>
      <c r="B5" s="17" t="s">
        <v>6</v>
      </c>
      <c r="C5" s="17" t="s">
        <v>12</v>
      </c>
      <c r="D5" s="18">
        <v>0.28125</v>
      </c>
      <c r="E5" s="20">
        <v>0.78125</v>
      </c>
      <c r="F5" s="19">
        <f t="shared" ref="F5:F7" si="0">MOD(E5-D5,1)</f>
        <v>0.5</v>
      </c>
      <c r="G5" s="19">
        <f>IF(F5&gt;$G$2,$G$2,$G$2)</f>
        <v>0.35416666666666669</v>
      </c>
      <c r="H5" s="19">
        <f t="shared" ref="H5:H7" si="1">MAX(F5-G5,0)</f>
        <v>0.14583333333333331</v>
      </c>
      <c r="I5" s="19">
        <f t="shared" ref="I5:I7" si="2">MIN(H5,$I$1)</f>
        <v>8.3333333333333329E-2</v>
      </c>
      <c r="J5" s="19">
        <f t="shared" ref="J5:J7" si="3">MAX(H5-I5,0)</f>
        <v>6.2499999999999986E-2</v>
      </c>
    </row>
    <row r="6" spans="1:11" x14ac:dyDescent="0.25">
      <c r="A6" s="16">
        <v>43468</v>
      </c>
      <c r="B6" s="21" t="s">
        <v>7</v>
      </c>
      <c r="C6" s="21" t="s">
        <v>12</v>
      </c>
      <c r="D6" s="18">
        <v>0.27430555555555552</v>
      </c>
      <c r="E6" s="18">
        <v>0.81597222222222221</v>
      </c>
      <c r="F6" s="19">
        <f t="shared" si="0"/>
        <v>0.54166666666666674</v>
      </c>
      <c r="G6" s="19">
        <f>IF(F6&gt;$G$1,$G$1,$G$1)</f>
        <v>0.33333333333333331</v>
      </c>
      <c r="H6" s="19">
        <f t="shared" si="1"/>
        <v>0.20833333333333343</v>
      </c>
      <c r="I6" s="19">
        <f t="shared" si="2"/>
        <v>8.3333333333333329E-2</v>
      </c>
      <c r="J6" s="19">
        <f t="shared" si="3"/>
        <v>0.12500000000000011</v>
      </c>
      <c r="K6" s="5"/>
    </row>
    <row r="7" spans="1:11" x14ac:dyDescent="0.25">
      <c r="A7" s="16">
        <v>43469</v>
      </c>
      <c r="B7" s="22" t="s">
        <v>8</v>
      </c>
      <c r="C7" s="22" t="s">
        <v>12</v>
      </c>
      <c r="D7" s="18">
        <v>0.27638888888888885</v>
      </c>
      <c r="E7" s="18">
        <v>0.55833333333333335</v>
      </c>
      <c r="F7" s="19">
        <f t="shared" si="0"/>
        <v>0.2819444444444445</v>
      </c>
      <c r="G7" s="19">
        <v>0</v>
      </c>
      <c r="H7" s="19">
        <f t="shared" si="1"/>
        <v>0.2819444444444445</v>
      </c>
      <c r="I7" s="19">
        <f t="shared" si="2"/>
        <v>8.3333333333333329E-2</v>
      </c>
      <c r="J7" s="19">
        <f t="shared" si="3"/>
        <v>0.19861111111111118</v>
      </c>
      <c r="K7" s="5"/>
    </row>
    <row r="8" spans="1:11" x14ac:dyDescent="0.25">
      <c r="A8" s="16">
        <v>43470</v>
      </c>
      <c r="B8" s="17" t="s">
        <v>9</v>
      </c>
      <c r="C8" s="17"/>
      <c r="D8" s="18"/>
      <c r="E8" s="23"/>
      <c r="F8" s="19"/>
      <c r="G8" s="24"/>
      <c r="H8" s="19"/>
      <c r="I8" s="19"/>
      <c r="J8" s="19"/>
    </row>
    <row r="9" spans="1:11" x14ac:dyDescent="0.25">
      <c r="A9" s="16">
        <v>43471</v>
      </c>
      <c r="B9" s="17" t="s">
        <v>10</v>
      </c>
      <c r="C9" s="25" t="s">
        <v>13</v>
      </c>
      <c r="D9" s="19">
        <v>0.68611111111111101</v>
      </c>
      <c r="E9" s="19">
        <v>2.0833333333333332E-2</v>
      </c>
      <c r="F9" s="19">
        <f>MOD(E9-D9,1)</f>
        <v>0.33472222222222237</v>
      </c>
      <c r="G9" s="19">
        <f>IF(F9&lt;$G$2,$G$2,$G$2)</f>
        <v>0.35416666666666669</v>
      </c>
      <c r="H9" s="19">
        <f>MAX(F9-G9,0)</f>
        <v>0</v>
      </c>
      <c r="I9" s="19">
        <f>MIN(H9,$I$1)</f>
        <v>0</v>
      </c>
      <c r="J9" s="19">
        <f>MAX(H9-I9,0)</f>
        <v>0</v>
      </c>
    </row>
    <row r="10" spans="1:11" x14ac:dyDescent="0.25">
      <c r="A10" s="16">
        <v>43472</v>
      </c>
      <c r="B10" s="17" t="s">
        <v>11</v>
      </c>
      <c r="C10" s="25" t="s">
        <v>13</v>
      </c>
      <c r="D10" s="19">
        <v>0.68541666666666667</v>
      </c>
      <c r="E10" s="19">
        <v>0.18263888888888891</v>
      </c>
      <c r="F10" s="19">
        <f t="shared" ref="F10:F13" si="4">MOD(E10-D10,1)</f>
        <v>0.49722222222222223</v>
      </c>
      <c r="G10" s="19">
        <f>IF(F10&gt;$G$2,$G$2,$G$2)</f>
        <v>0.35416666666666669</v>
      </c>
      <c r="H10" s="19">
        <f t="shared" ref="H10:H13" si="5">MAX(F10-G10,0)</f>
        <v>0.14305555555555555</v>
      </c>
      <c r="I10" s="19">
        <f t="shared" ref="I10:I13" si="6">MIN(H10,$I$1)</f>
        <v>8.3333333333333329E-2</v>
      </c>
      <c r="J10" s="19">
        <f t="shared" ref="J10:J13" si="7">MAX(H10-I10,0)</f>
        <v>5.9722222222222218E-2</v>
      </c>
    </row>
    <row r="11" spans="1:11" x14ac:dyDescent="0.25">
      <c r="A11" s="16">
        <v>43473</v>
      </c>
      <c r="B11" s="17" t="s">
        <v>5</v>
      </c>
      <c r="C11" s="25" t="s">
        <v>13</v>
      </c>
      <c r="D11" s="18">
        <v>0.68541666666666667</v>
      </c>
      <c r="E11" s="18">
        <v>0.26597222222222222</v>
      </c>
      <c r="F11" s="19">
        <f t="shared" si="4"/>
        <v>0.58055555555555549</v>
      </c>
      <c r="G11" s="19">
        <f>IF(F11&gt;$G$2,$G$2,$G$2)</f>
        <v>0.35416666666666669</v>
      </c>
      <c r="H11" s="19">
        <f t="shared" si="5"/>
        <v>0.22638888888888881</v>
      </c>
      <c r="I11" s="19">
        <f t="shared" si="6"/>
        <v>8.3333333333333329E-2</v>
      </c>
      <c r="J11" s="19">
        <f t="shared" si="7"/>
        <v>0.14305555555555549</v>
      </c>
    </row>
    <row r="12" spans="1:11" x14ac:dyDescent="0.25">
      <c r="A12" s="16">
        <v>43474</v>
      </c>
      <c r="B12" s="17" t="s">
        <v>6</v>
      </c>
      <c r="C12" s="25" t="s">
        <v>13</v>
      </c>
      <c r="D12" s="18">
        <v>0.75069444444444444</v>
      </c>
      <c r="E12" s="18">
        <v>0.22777777777777777</v>
      </c>
      <c r="F12" s="19">
        <f t="shared" si="4"/>
        <v>0.4770833333333333</v>
      </c>
      <c r="G12" s="19">
        <f>IF(F12&gt;$G$2,$G$2,$G$2)</f>
        <v>0.35416666666666669</v>
      </c>
      <c r="H12" s="19">
        <f t="shared" si="5"/>
        <v>0.12291666666666662</v>
      </c>
      <c r="I12" s="19">
        <f t="shared" si="6"/>
        <v>8.3333333333333329E-2</v>
      </c>
      <c r="J12" s="19">
        <f t="shared" si="7"/>
        <v>3.958333333333329E-2</v>
      </c>
    </row>
    <row r="13" spans="1:11" x14ac:dyDescent="0.25">
      <c r="A13" s="16">
        <v>43475</v>
      </c>
      <c r="B13" s="17" t="s">
        <v>7</v>
      </c>
      <c r="C13" s="25" t="s">
        <v>13</v>
      </c>
      <c r="D13" s="18">
        <v>0.67499999999999993</v>
      </c>
      <c r="E13" s="18">
        <v>0.14375000000000002</v>
      </c>
      <c r="F13" s="19">
        <f t="shared" si="4"/>
        <v>0.46875000000000011</v>
      </c>
      <c r="G13" s="19">
        <f>IF(F13&gt;$G$2,$G$2,$G$2)</f>
        <v>0.35416666666666669</v>
      </c>
      <c r="H13" s="19">
        <f t="shared" si="5"/>
        <v>0.11458333333333343</v>
      </c>
      <c r="I13" s="19">
        <f t="shared" si="6"/>
        <v>8.3333333333333329E-2</v>
      </c>
      <c r="J13" s="19">
        <f t="shared" si="7"/>
        <v>3.1250000000000097E-2</v>
      </c>
    </row>
    <row r="14" spans="1:11" x14ac:dyDescent="0.25">
      <c r="A14" s="16">
        <v>43476</v>
      </c>
      <c r="B14" s="17" t="s">
        <v>8</v>
      </c>
      <c r="C14" s="17"/>
      <c r="D14" s="18"/>
      <c r="E14" s="23"/>
      <c r="F14" s="19"/>
      <c r="G14" s="24"/>
      <c r="H14" s="19"/>
      <c r="I14" s="19"/>
      <c r="J14" s="19"/>
    </row>
    <row r="15" spans="1:11" x14ac:dyDescent="0.25">
      <c r="A15" s="16">
        <v>43477</v>
      </c>
      <c r="B15" s="17" t="s">
        <v>9</v>
      </c>
      <c r="C15" s="17"/>
      <c r="D15" s="18"/>
      <c r="E15" s="23"/>
      <c r="F15" s="19"/>
      <c r="G15" s="24"/>
      <c r="H15" s="19"/>
      <c r="I15" s="19"/>
      <c r="J15" s="19"/>
    </row>
    <row r="16" spans="1:11" x14ac:dyDescent="0.25">
      <c r="A16" s="16">
        <v>43478</v>
      </c>
      <c r="B16" s="17" t="s">
        <v>10</v>
      </c>
      <c r="C16" s="17" t="s">
        <v>12</v>
      </c>
      <c r="D16" s="18">
        <v>0.27499999999999997</v>
      </c>
      <c r="E16" s="18">
        <v>0.82777777777777783</v>
      </c>
      <c r="F16" s="19">
        <f>MOD(E16-D16,1)</f>
        <v>0.55277777777777781</v>
      </c>
      <c r="G16" s="19">
        <f>IF(F16&gt;$G$2,$G$2,$G$2)</f>
        <v>0.35416666666666669</v>
      </c>
      <c r="H16" s="19">
        <f>MAX(F16-G16,0)</f>
        <v>0.19861111111111113</v>
      </c>
      <c r="I16" s="19">
        <f>MIN(H16,$I$1)</f>
        <v>8.3333333333333329E-2</v>
      </c>
      <c r="J16" s="19">
        <f>MAX(H16-I16,0)</f>
        <v>0.1152777777777778</v>
      </c>
    </row>
    <row r="17" spans="1:10" x14ac:dyDescent="0.25">
      <c r="A17" s="16">
        <v>43479</v>
      </c>
      <c r="B17" s="17" t="s">
        <v>11</v>
      </c>
      <c r="C17" s="17" t="s">
        <v>12</v>
      </c>
      <c r="D17" s="18">
        <v>0.2673611111111111</v>
      </c>
      <c r="E17" s="18">
        <v>0.79236111111111107</v>
      </c>
      <c r="F17" s="19">
        <f t="shared" ref="F17:F21" si="8">MOD(E17-D17,1)</f>
        <v>0.52499999999999991</v>
      </c>
      <c r="G17" s="19">
        <f>IF(F17&gt;$G$2,$G$2,$G$2)</f>
        <v>0.35416666666666669</v>
      </c>
      <c r="H17" s="19">
        <f t="shared" ref="H17:H21" si="9">MAX(F17-G17,0)</f>
        <v>0.17083333333333323</v>
      </c>
      <c r="I17" s="19">
        <f t="shared" ref="I17:I21" si="10">MIN(H17,$I$1)</f>
        <v>8.3333333333333329E-2</v>
      </c>
      <c r="J17" s="19">
        <f t="shared" ref="J17:J21" si="11">MAX(H17-I17,0)</f>
        <v>8.7499999999999897E-2</v>
      </c>
    </row>
    <row r="18" spans="1:10" x14ac:dyDescent="0.25">
      <c r="A18" s="16">
        <v>43480</v>
      </c>
      <c r="B18" s="17" t="s">
        <v>5</v>
      </c>
      <c r="C18" s="17" t="s">
        <v>12</v>
      </c>
      <c r="D18" s="18">
        <v>0.42222222222222222</v>
      </c>
      <c r="E18" s="18">
        <v>0.94166666666666676</v>
      </c>
      <c r="F18" s="19">
        <f t="shared" si="8"/>
        <v>0.5194444444444446</v>
      </c>
      <c r="G18" s="19">
        <f>IF(F18&gt;$G$2,$G$2,$G$2)</f>
        <v>0.35416666666666669</v>
      </c>
      <c r="H18" s="19">
        <f t="shared" si="9"/>
        <v>0.16527777777777791</v>
      </c>
      <c r="I18" s="19">
        <f t="shared" si="10"/>
        <v>8.3333333333333329E-2</v>
      </c>
      <c r="J18" s="19">
        <f t="shared" si="11"/>
        <v>8.1944444444444584E-2</v>
      </c>
    </row>
    <row r="19" spans="1:10" x14ac:dyDescent="0.25">
      <c r="A19" s="16">
        <v>43481</v>
      </c>
      <c r="B19" s="17" t="s">
        <v>6</v>
      </c>
      <c r="C19" s="17" t="s">
        <v>12</v>
      </c>
      <c r="D19" s="18">
        <v>0.46111111111111108</v>
      </c>
      <c r="E19" s="18">
        <v>0.97222222222222221</v>
      </c>
      <c r="F19" s="19">
        <f t="shared" si="8"/>
        <v>0.51111111111111107</v>
      </c>
      <c r="G19" s="19">
        <f>IF(F19&gt;$G$2,$G$2,$G$2)</f>
        <v>0.35416666666666669</v>
      </c>
      <c r="H19" s="19">
        <f t="shared" si="9"/>
        <v>0.15694444444444439</v>
      </c>
      <c r="I19" s="19">
        <f t="shared" si="10"/>
        <v>8.3333333333333329E-2</v>
      </c>
      <c r="J19" s="19">
        <f t="shared" si="11"/>
        <v>7.3611111111111058E-2</v>
      </c>
    </row>
    <row r="20" spans="1:10" x14ac:dyDescent="0.25">
      <c r="A20" s="16">
        <v>43482</v>
      </c>
      <c r="B20" s="21" t="s">
        <v>7</v>
      </c>
      <c r="C20" s="21" t="s">
        <v>12</v>
      </c>
      <c r="D20" s="18">
        <v>0.28611111111111115</v>
      </c>
      <c r="E20" s="18">
        <v>0.78819444444444453</v>
      </c>
      <c r="F20" s="19">
        <f t="shared" si="8"/>
        <v>0.50208333333333344</v>
      </c>
      <c r="G20" s="19">
        <f>IF(F20&gt;$G$1,$G$1,$G$1)</f>
        <v>0.33333333333333331</v>
      </c>
      <c r="H20" s="19">
        <f t="shared" si="9"/>
        <v>0.16875000000000012</v>
      </c>
      <c r="I20" s="19">
        <f t="shared" si="10"/>
        <v>8.3333333333333329E-2</v>
      </c>
      <c r="J20" s="19">
        <f t="shared" si="11"/>
        <v>8.5416666666666793E-2</v>
      </c>
    </row>
    <row r="21" spans="1:10" x14ac:dyDescent="0.25">
      <c r="A21" s="16">
        <v>43483</v>
      </c>
      <c r="B21" s="22" t="s">
        <v>8</v>
      </c>
      <c r="C21" s="22" t="s">
        <v>12</v>
      </c>
      <c r="D21" s="18">
        <v>0.27291666666666664</v>
      </c>
      <c r="E21" s="18">
        <v>0.55694444444444446</v>
      </c>
      <c r="F21" s="19">
        <f t="shared" si="8"/>
        <v>0.28402777777777782</v>
      </c>
      <c r="G21" s="19">
        <v>0</v>
      </c>
      <c r="H21" s="19">
        <f t="shared" si="9"/>
        <v>0.28402777777777782</v>
      </c>
      <c r="I21" s="19">
        <f t="shared" si="10"/>
        <v>8.3333333333333329E-2</v>
      </c>
      <c r="J21" s="19">
        <f t="shared" si="11"/>
        <v>0.20069444444444451</v>
      </c>
    </row>
    <row r="22" spans="1:10" x14ac:dyDescent="0.25">
      <c r="A22" s="16">
        <v>43484</v>
      </c>
      <c r="B22" s="17" t="s">
        <v>9</v>
      </c>
      <c r="C22" s="17"/>
      <c r="D22" s="18"/>
      <c r="E22" s="23"/>
      <c r="F22" s="19"/>
      <c r="G22" s="24"/>
      <c r="H22" s="19"/>
      <c r="I22" s="19"/>
      <c r="J22" s="19"/>
    </row>
    <row r="23" spans="1:10" x14ac:dyDescent="0.25">
      <c r="A23" s="16">
        <v>43485</v>
      </c>
      <c r="B23" s="17" t="s">
        <v>10</v>
      </c>
      <c r="C23" s="25" t="s">
        <v>13</v>
      </c>
      <c r="D23" s="18">
        <v>0.69513888888888886</v>
      </c>
      <c r="E23" s="18">
        <v>9.2361111111111116E-2</v>
      </c>
      <c r="F23" s="19">
        <f>MOD(E23-D23,1)</f>
        <v>0.39722222222222225</v>
      </c>
      <c r="G23" s="19">
        <f>IF(F23&gt;$G$2,$G$2,$G$2)</f>
        <v>0.35416666666666669</v>
      </c>
      <c r="H23" s="19">
        <f>MAX(F23-G23,0)</f>
        <v>4.3055555555555569E-2</v>
      </c>
      <c r="I23" s="19">
        <f>MIN(H23,$I$1)</f>
        <v>4.3055555555555569E-2</v>
      </c>
      <c r="J23" s="19">
        <f>MAX(H23-I23,0)</f>
        <v>0</v>
      </c>
    </row>
    <row r="24" spans="1:10" x14ac:dyDescent="0.25">
      <c r="A24" s="16">
        <v>43486</v>
      </c>
      <c r="B24" s="17" t="s">
        <v>11</v>
      </c>
      <c r="C24" s="25" t="s">
        <v>13</v>
      </c>
      <c r="D24" s="18">
        <v>0.74930555555555556</v>
      </c>
      <c r="E24" s="18">
        <v>0.10416666666666667</v>
      </c>
      <c r="F24" s="19">
        <f t="shared" ref="F24:F27" si="12">MOD(E24-D24,1)</f>
        <v>0.35486111111111107</v>
      </c>
      <c r="G24" s="19">
        <f>IF(F24&gt;$G$2,$G$2,$G$2)</f>
        <v>0.35416666666666669</v>
      </c>
      <c r="H24" s="19">
        <f t="shared" ref="H24:H27" si="13">MAX(F24-G24,0)</f>
        <v>6.9444444444438647E-4</v>
      </c>
      <c r="I24" s="19">
        <f t="shared" ref="I24:I27" si="14">MIN(H24,$I$1)</f>
        <v>6.9444444444438647E-4</v>
      </c>
      <c r="J24" s="19">
        <f t="shared" ref="J24:J27" si="15">MAX(H24-I24,0)</f>
        <v>0</v>
      </c>
    </row>
    <row r="25" spans="1:10" x14ac:dyDescent="0.25">
      <c r="A25" s="16">
        <v>43487</v>
      </c>
      <c r="B25" s="17" t="s">
        <v>5</v>
      </c>
      <c r="C25" s="25" t="s">
        <v>13</v>
      </c>
      <c r="D25" s="18">
        <v>0.73055555555555562</v>
      </c>
      <c r="E25" s="18">
        <v>0.27152777777777776</v>
      </c>
      <c r="F25" s="19">
        <f t="shared" si="12"/>
        <v>0.54097222222222219</v>
      </c>
      <c r="G25" s="19">
        <f>IF(F25&gt;$G$2,$G$2,$G$2)</f>
        <v>0.35416666666666669</v>
      </c>
      <c r="H25" s="19">
        <f t="shared" si="13"/>
        <v>0.1868055555555555</v>
      </c>
      <c r="I25" s="19">
        <f t="shared" si="14"/>
        <v>8.3333333333333329E-2</v>
      </c>
      <c r="J25" s="19">
        <f t="shared" si="15"/>
        <v>0.10347222222222217</v>
      </c>
    </row>
    <row r="26" spans="1:10" x14ac:dyDescent="0.25">
      <c r="A26" s="16">
        <v>43488</v>
      </c>
      <c r="B26" s="17" t="s">
        <v>6</v>
      </c>
      <c r="C26" s="25" t="s">
        <v>13</v>
      </c>
      <c r="D26" s="18">
        <v>0.74305555555555547</v>
      </c>
      <c r="E26" s="18">
        <v>0.18541666666666667</v>
      </c>
      <c r="F26" s="19">
        <f t="shared" si="12"/>
        <v>0.4423611111111112</v>
      </c>
      <c r="G26" s="19">
        <f>IF(F26&gt;$G$2,$G$2,$G$2)</f>
        <v>0.35416666666666669</v>
      </c>
      <c r="H26" s="19">
        <f t="shared" si="13"/>
        <v>8.819444444444452E-2</v>
      </c>
      <c r="I26" s="19">
        <f t="shared" si="14"/>
        <v>8.3333333333333329E-2</v>
      </c>
      <c r="J26" s="19">
        <f t="shared" si="15"/>
        <v>4.861111111111191E-3</v>
      </c>
    </row>
    <row r="27" spans="1:10" x14ac:dyDescent="0.25">
      <c r="A27" s="16">
        <v>43489</v>
      </c>
      <c r="B27" s="17" t="s">
        <v>7</v>
      </c>
      <c r="C27" s="25" t="s">
        <v>13</v>
      </c>
      <c r="D27" s="18">
        <v>0.74930555555555556</v>
      </c>
      <c r="E27" s="18">
        <v>0.2951388888888889</v>
      </c>
      <c r="F27" s="19">
        <f t="shared" si="12"/>
        <v>0.54583333333333339</v>
      </c>
      <c r="G27" s="19">
        <f>IF(F27&gt;$G$2,$G$2,$G$2)</f>
        <v>0.35416666666666669</v>
      </c>
      <c r="H27" s="19">
        <f t="shared" si="13"/>
        <v>0.19166666666666671</v>
      </c>
      <c r="I27" s="19">
        <f t="shared" si="14"/>
        <v>8.3333333333333329E-2</v>
      </c>
      <c r="J27" s="19">
        <f t="shared" si="15"/>
        <v>0.10833333333333338</v>
      </c>
    </row>
    <row r="28" spans="1:10" x14ac:dyDescent="0.25">
      <c r="A28" s="16">
        <v>43490</v>
      </c>
      <c r="B28" s="17" t="s">
        <v>8</v>
      </c>
      <c r="C28" s="17"/>
      <c r="D28" s="18"/>
      <c r="E28" s="23"/>
      <c r="F28" s="19"/>
      <c r="G28" s="24"/>
      <c r="H28" s="19"/>
      <c r="I28" s="19"/>
      <c r="J28" s="19"/>
    </row>
    <row r="29" spans="1:10" x14ac:dyDescent="0.25">
      <c r="A29" s="16">
        <v>43491</v>
      </c>
      <c r="B29" s="17" t="s">
        <v>9</v>
      </c>
      <c r="C29" s="17"/>
      <c r="D29" s="18"/>
      <c r="E29" s="23"/>
      <c r="F29" s="19"/>
      <c r="G29" s="24"/>
      <c r="H29" s="19"/>
      <c r="I29" s="19"/>
      <c r="J29" s="19"/>
    </row>
    <row r="30" spans="1:10" x14ac:dyDescent="0.25">
      <c r="A30" s="16">
        <v>43492</v>
      </c>
      <c r="B30" s="17" t="s">
        <v>10</v>
      </c>
      <c r="C30" s="17" t="s">
        <v>12</v>
      </c>
      <c r="D30" s="18">
        <v>0.2673611111111111</v>
      </c>
      <c r="E30" s="18">
        <v>0.77083333333333337</v>
      </c>
      <c r="F30" s="19">
        <f>MOD(E30-D30,1)</f>
        <v>0.50347222222222232</v>
      </c>
      <c r="G30" s="19">
        <f>IF(F30&gt;$G$2,$G$2,$G$2)</f>
        <v>0.35416666666666669</v>
      </c>
      <c r="H30" s="19">
        <f>MAX(F30-G30,0)</f>
        <v>0.14930555555555564</v>
      </c>
      <c r="I30" s="19">
        <f>MIN(H30,$I$1)</f>
        <v>8.3333333333333329E-2</v>
      </c>
      <c r="J30" s="19">
        <f>MAX(H30-I30,0)</f>
        <v>6.5972222222222307E-2</v>
      </c>
    </row>
    <row r="31" spans="1:10" x14ac:dyDescent="0.25">
      <c r="A31" s="16">
        <v>43493</v>
      </c>
      <c r="B31" s="17" t="s">
        <v>11</v>
      </c>
      <c r="C31" s="17" t="s">
        <v>12</v>
      </c>
      <c r="D31" s="18">
        <v>0.26944444444444443</v>
      </c>
      <c r="E31" s="18">
        <v>0.7993055555555556</v>
      </c>
      <c r="F31" s="19">
        <f t="shared" ref="F31:F34" si="16">MOD(E31-D31,1)</f>
        <v>0.52986111111111112</v>
      </c>
      <c r="G31" s="19">
        <f>IF(F31&gt;$G$2,$G$2,$G$2)</f>
        <v>0.35416666666666669</v>
      </c>
      <c r="H31" s="19">
        <f t="shared" ref="H31:H34" si="17">MAX(F31-G31,0)</f>
        <v>0.17569444444444443</v>
      </c>
      <c r="I31" s="19">
        <f t="shared" ref="I31:I34" si="18">MIN(H31,$I$1)</f>
        <v>8.3333333333333329E-2</v>
      </c>
      <c r="J31" s="19">
        <f t="shared" ref="J31:J34" si="19">MAX(H31-I31,0)</f>
        <v>9.2361111111111102E-2</v>
      </c>
    </row>
    <row r="32" spans="1:10" x14ac:dyDescent="0.25">
      <c r="A32" s="16">
        <v>43494</v>
      </c>
      <c r="B32" s="17" t="s">
        <v>5</v>
      </c>
      <c r="C32" s="17" t="s">
        <v>12</v>
      </c>
      <c r="D32" s="18">
        <v>0.26944444444444443</v>
      </c>
      <c r="E32" s="18">
        <v>0.77916666666666667</v>
      </c>
      <c r="F32" s="19">
        <f t="shared" si="16"/>
        <v>0.50972222222222219</v>
      </c>
      <c r="G32" s="19">
        <f>IF(F32&gt;$G$2,$G$2,$G$2)</f>
        <v>0.35416666666666669</v>
      </c>
      <c r="H32" s="19">
        <f t="shared" si="17"/>
        <v>0.1555555555555555</v>
      </c>
      <c r="I32" s="19">
        <f t="shared" si="18"/>
        <v>8.3333333333333329E-2</v>
      </c>
      <c r="J32" s="19">
        <f t="shared" si="19"/>
        <v>7.2222222222222174E-2</v>
      </c>
    </row>
    <row r="33" spans="1:11" x14ac:dyDescent="0.25">
      <c r="A33" s="16">
        <v>43495</v>
      </c>
      <c r="B33" s="17" t="s">
        <v>6</v>
      </c>
      <c r="C33" s="17" t="s">
        <v>12</v>
      </c>
      <c r="D33" s="18">
        <v>0.46388888888888885</v>
      </c>
      <c r="E33" s="18">
        <v>0.96666666666666667</v>
      </c>
      <c r="F33" s="19">
        <f t="shared" si="16"/>
        <v>0.50277777777777777</v>
      </c>
      <c r="G33" s="19">
        <f>IF(F33&gt;$G$2,$G$2,$G$2)</f>
        <v>0.35416666666666669</v>
      </c>
      <c r="H33" s="19">
        <f t="shared" si="17"/>
        <v>0.14861111111111108</v>
      </c>
      <c r="I33" s="19">
        <f t="shared" si="18"/>
        <v>8.3333333333333329E-2</v>
      </c>
      <c r="J33" s="19">
        <f t="shared" si="19"/>
        <v>6.5277777777777754E-2</v>
      </c>
    </row>
    <row r="34" spans="1:11" x14ac:dyDescent="0.25">
      <c r="A34" s="16">
        <v>43496</v>
      </c>
      <c r="B34" s="21" t="s">
        <v>7</v>
      </c>
      <c r="C34" s="21" t="s">
        <v>12</v>
      </c>
      <c r="D34" s="18">
        <v>0.47500000000000003</v>
      </c>
      <c r="E34" s="18">
        <v>1.0006944444444443</v>
      </c>
      <c r="F34" s="19">
        <f t="shared" si="16"/>
        <v>0.52569444444444424</v>
      </c>
      <c r="G34" s="19">
        <f>IF(F34&gt;$G$1,$G$1,$G$1)</f>
        <v>0.33333333333333331</v>
      </c>
      <c r="H34" s="19">
        <f t="shared" si="17"/>
        <v>0.19236111111111093</v>
      </c>
      <c r="I34" s="19">
        <f t="shared" si="18"/>
        <v>8.3333333333333329E-2</v>
      </c>
      <c r="J34" s="19">
        <f t="shared" si="19"/>
        <v>0.1090277777777776</v>
      </c>
    </row>
    <row r="35" spans="1:11" x14ac:dyDescent="0.25">
      <c r="A35" s="2"/>
    </row>
    <row r="36" spans="1:11" x14ac:dyDescent="0.25">
      <c r="E36" s="31" t="s">
        <v>22</v>
      </c>
      <c r="F36" s="31"/>
      <c r="G36" s="6"/>
      <c r="H36" s="6"/>
      <c r="I36" s="6"/>
      <c r="J36" s="6"/>
      <c r="K36" s="3"/>
    </row>
    <row r="37" spans="1:11" x14ac:dyDescent="0.25">
      <c r="J37" s="4"/>
    </row>
  </sheetData>
  <mergeCells count="1">
    <mergeCell ref="E36:F3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Январь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2019-02-20T06:49:23Z</dcterms:modified>
</cp:coreProperties>
</file>