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23895" windowHeight="9975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Y105" i="1"/>
  <c r="I105"/>
  <c r="H105"/>
  <c r="J105" s="1"/>
  <c r="Y104"/>
  <c r="Z105" l="1"/>
  <c r="I104"/>
  <c r="H104"/>
  <c r="J104" s="1"/>
  <c r="Y103"/>
  <c r="Z104" l="1"/>
  <c r="I103"/>
  <c r="H103"/>
  <c r="J103" s="1"/>
  <c r="Y102"/>
  <c r="Z103" l="1"/>
  <c r="I102"/>
  <c r="H102"/>
  <c r="J102" s="1"/>
  <c r="Y101"/>
  <c r="Z102" l="1"/>
  <c r="I101"/>
  <c r="H101"/>
  <c r="J101" s="1"/>
  <c r="Y100"/>
  <c r="Z101" l="1"/>
  <c r="I100"/>
  <c r="H100"/>
  <c r="J100" s="1"/>
  <c r="Y99"/>
  <c r="Z100" l="1"/>
  <c r="I99"/>
  <c r="H99"/>
  <c r="J99" s="1"/>
  <c r="Y98"/>
  <c r="Z99" l="1"/>
  <c r="I98"/>
  <c r="H98"/>
  <c r="J98" s="1"/>
  <c r="Y97"/>
  <c r="Z98" l="1"/>
  <c r="I97"/>
  <c r="H97"/>
  <c r="J97" s="1"/>
  <c r="Y96"/>
  <c r="Z97" l="1"/>
  <c r="I96"/>
  <c r="H96"/>
  <c r="J96" s="1"/>
  <c r="Y95"/>
  <c r="Z96" l="1"/>
  <c r="I95"/>
  <c r="H95"/>
  <c r="J95" s="1"/>
  <c r="Y94"/>
  <c r="Z95" l="1"/>
  <c r="I94"/>
  <c r="H94"/>
  <c r="J94" s="1"/>
  <c r="Y93"/>
  <c r="Z94" l="1"/>
  <c r="I93"/>
  <c r="H93"/>
  <c r="J93" s="1"/>
  <c r="Y92"/>
  <c r="Z93" l="1"/>
  <c r="I92"/>
  <c r="H92"/>
  <c r="J92" s="1"/>
  <c r="Y91"/>
  <c r="Z92" l="1"/>
  <c r="I91"/>
  <c r="H91"/>
  <c r="J91" s="1"/>
  <c r="Y90"/>
  <c r="Z91" l="1"/>
  <c r="I90"/>
  <c r="H90"/>
  <c r="J90" s="1"/>
  <c r="Y89"/>
  <c r="Z90" l="1"/>
  <c r="I89"/>
  <c r="H89"/>
  <c r="J89" s="1"/>
  <c r="Y88"/>
  <c r="Z89" l="1"/>
  <c r="I88"/>
  <c r="H88"/>
  <c r="J88" s="1"/>
  <c r="Y87"/>
  <c r="Z88" l="1"/>
  <c r="I87"/>
  <c r="H87"/>
  <c r="J87" s="1"/>
  <c r="Y86"/>
  <c r="Z87" l="1"/>
  <c r="I86"/>
  <c r="H86"/>
  <c r="J86" s="1"/>
  <c r="Y85"/>
  <c r="Z86" l="1"/>
  <c r="I85"/>
  <c r="H85"/>
  <c r="J85" s="1"/>
  <c r="Y84"/>
  <c r="Z85" l="1"/>
  <c r="I84"/>
  <c r="H84"/>
  <c r="J84" s="1"/>
  <c r="Y83"/>
  <c r="Z84" l="1"/>
  <c r="I83"/>
  <c r="H83"/>
  <c r="J83" s="1"/>
  <c r="Y82"/>
  <c r="Z83" l="1"/>
  <c r="I82"/>
  <c r="H82"/>
  <c r="J82" s="1"/>
  <c r="Y81"/>
  <c r="Z82" l="1"/>
  <c r="I81"/>
  <c r="H81"/>
  <c r="J81" s="1"/>
  <c r="Y80"/>
  <c r="Z81" l="1"/>
  <c r="I80"/>
  <c r="H80"/>
  <c r="J80" s="1"/>
  <c r="Y79"/>
  <c r="Z80" l="1"/>
  <c r="I79"/>
  <c r="H79"/>
  <c r="J79" s="1"/>
  <c r="Y78"/>
  <c r="Z79" l="1"/>
  <c r="I78"/>
  <c r="H78"/>
  <c r="J78" s="1"/>
  <c r="Y77"/>
  <c r="Z78" l="1"/>
  <c r="I77"/>
  <c r="H77"/>
  <c r="J77" s="1"/>
  <c r="Y76"/>
  <c r="Z77" l="1"/>
  <c r="I76"/>
  <c r="H76"/>
  <c r="J76" s="1"/>
  <c r="Y75"/>
  <c r="Z76" l="1"/>
  <c r="I75"/>
  <c r="H75"/>
  <c r="J75" s="1"/>
  <c r="Y74"/>
  <c r="Z75" l="1"/>
  <c r="I74"/>
  <c r="H74"/>
  <c r="J74" s="1"/>
  <c r="Y73"/>
  <c r="Z74" l="1"/>
  <c r="I73"/>
  <c r="H73"/>
  <c r="J73" s="1"/>
  <c r="Y72"/>
  <c r="Z73" l="1"/>
  <c r="I72"/>
  <c r="H72"/>
  <c r="J72" s="1"/>
  <c r="Y71"/>
  <c r="Z72" l="1"/>
  <c r="I71"/>
  <c r="H71"/>
  <c r="J71" s="1"/>
  <c r="Y70"/>
  <c r="Z71" l="1"/>
  <c r="I70"/>
  <c r="H70"/>
  <c r="J70" s="1"/>
  <c r="Y69"/>
  <c r="Z70" l="1"/>
  <c r="I69"/>
  <c r="H69"/>
  <c r="J69" s="1"/>
  <c r="Y68"/>
  <c r="Z69" l="1"/>
  <c r="I68"/>
  <c r="H68"/>
  <c r="J68" s="1"/>
  <c r="Y67"/>
  <c r="Z68" l="1"/>
  <c r="I67"/>
  <c r="H67"/>
  <c r="J67" s="1"/>
  <c r="Y66"/>
  <c r="Z67" l="1"/>
  <c r="I66"/>
  <c r="H66"/>
  <c r="J66" s="1"/>
  <c r="Y65"/>
  <c r="Z66" l="1"/>
  <c r="I65"/>
  <c r="H65"/>
  <c r="J65" s="1"/>
  <c r="Y64"/>
  <c r="Z65" l="1"/>
  <c r="I64"/>
  <c r="H64"/>
  <c r="J64" s="1"/>
  <c r="Y63"/>
  <c r="Z64" l="1"/>
  <c r="I63"/>
  <c r="H63"/>
  <c r="J63" s="1"/>
  <c r="Y62"/>
  <c r="Z63" l="1"/>
  <c r="I62"/>
  <c r="H62"/>
  <c r="J62" s="1"/>
  <c r="Y61"/>
  <c r="Z62" l="1"/>
  <c r="I61"/>
  <c r="H61"/>
  <c r="J61" s="1"/>
  <c r="Y60"/>
  <c r="Z61" l="1"/>
  <c r="I60"/>
  <c r="H60"/>
  <c r="J60" s="1"/>
  <c r="Y59"/>
  <c r="Z60" l="1"/>
  <c r="I59"/>
  <c r="H59"/>
  <c r="J59" s="1"/>
  <c r="Y58"/>
  <c r="Z59" l="1"/>
  <c r="I58"/>
  <c r="H58"/>
  <c r="J58" s="1"/>
  <c r="Y57"/>
  <c r="Z58" l="1"/>
  <c r="I57"/>
  <c r="H57"/>
  <c r="J57" s="1"/>
  <c r="Y56"/>
  <c r="Z57" l="1"/>
  <c r="I56"/>
  <c r="H56"/>
  <c r="J56" s="1"/>
  <c r="Y55"/>
  <c r="Z56" l="1"/>
  <c r="I55"/>
  <c r="H55"/>
  <c r="J55" s="1"/>
  <c r="Y54"/>
  <c r="Z55" l="1"/>
  <c r="I54"/>
  <c r="H54"/>
  <c r="J54" s="1"/>
  <c r="Y53"/>
  <c r="Z54" l="1"/>
  <c r="I53"/>
  <c r="H53"/>
  <c r="J53" s="1"/>
  <c r="Y52"/>
  <c r="Z53" l="1"/>
  <c r="I52"/>
  <c r="H52"/>
  <c r="J52" s="1"/>
  <c r="Y51"/>
  <c r="Z52" l="1"/>
  <c r="I51"/>
  <c r="H51"/>
  <c r="J51" s="1"/>
  <c r="Y50"/>
  <c r="Z51" l="1"/>
  <c r="I50"/>
  <c r="H50"/>
  <c r="J50" s="1"/>
  <c r="Y49"/>
  <c r="Z50" l="1"/>
  <c r="I49"/>
  <c r="H49"/>
  <c r="J49" s="1"/>
  <c r="Y48"/>
  <c r="Z49" l="1"/>
  <c r="I48"/>
  <c r="H48"/>
  <c r="J48" s="1"/>
  <c r="Y47"/>
  <c r="Z48" l="1"/>
  <c r="I47"/>
  <c r="H47"/>
  <c r="J47" s="1"/>
  <c r="Y46"/>
  <c r="Z47" l="1"/>
  <c r="I46"/>
  <c r="H46"/>
  <c r="J46" s="1"/>
  <c r="Y45"/>
  <c r="Z46" l="1"/>
  <c r="I45"/>
  <c r="H45"/>
  <c r="J45" s="1"/>
  <c r="Y44"/>
  <c r="Z45" l="1"/>
  <c r="I44"/>
  <c r="H44"/>
  <c r="J44" s="1"/>
  <c r="Y43"/>
  <c r="Z44" l="1"/>
  <c r="I43"/>
  <c r="H43"/>
  <c r="J43" s="1"/>
  <c r="Y42"/>
  <c r="Z43" l="1"/>
  <c r="I42"/>
  <c r="H42"/>
  <c r="J42" s="1"/>
  <c r="Y41"/>
  <c r="Z42" l="1"/>
  <c r="I41"/>
  <c r="H41"/>
  <c r="J41" s="1"/>
  <c r="Y40"/>
  <c r="Z41" l="1"/>
  <c r="I40"/>
  <c r="H40"/>
  <c r="J40" s="1"/>
  <c r="Y39"/>
  <c r="Z40" l="1"/>
  <c r="I39"/>
  <c r="H39"/>
  <c r="J39" s="1"/>
  <c r="Y38"/>
  <c r="Z39" l="1"/>
  <c r="I38"/>
  <c r="H38"/>
  <c r="J38" s="1"/>
  <c r="Y37"/>
  <c r="Z38" l="1"/>
  <c r="I37"/>
  <c r="H37"/>
  <c r="J37" s="1"/>
  <c r="Y36"/>
  <c r="Z37" l="1"/>
  <c r="I36"/>
  <c r="H36"/>
  <c r="J36" s="1"/>
  <c r="Y35"/>
  <c r="Z36" l="1"/>
  <c r="I35"/>
  <c r="H35"/>
  <c r="J35" s="1"/>
  <c r="Y34"/>
  <c r="Z35" l="1"/>
  <c r="I34"/>
  <c r="H34"/>
  <c r="J34" s="1"/>
  <c r="Y33"/>
  <c r="Z34" l="1"/>
  <c r="I33"/>
  <c r="H33"/>
  <c r="J33" s="1"/>
  <c r="Y32"/>
  <c r="Z33" l="1"/>
  <c r="I32"/>
  <c r="H32"/>
  <c r="J32" s="1"/>
  <c r="Y31"/>
  <c r="Z32" l="1"/>
  <c r="I31"/>
  <c r="H31"/>
  <c r="J31" s="1"/>
  <c r="Y30"/>
  <c r="Z31" l="1"/>
  <c r="I30"/>
  <c r="H30"/>
  <c r="J30" s="1"/>
  <c r="Y29"/>
  <c r="Z30" l="1"/>
  <c r="I29"/>
  <c r="H29"/>
  <c r="J29" s="1"/>
  <c r="Y28"/>
  <c r="Z29" l="1"/>
  <c r="I28"/>
  <c r="H28"/>
  <c r="J28" s="1"/>
  <c r="Y27"/>
  <c r="Z28" l="1"/>
  <c r="I27"/>
  <c r="H27"/>
  <c r="J27" s="1"/>
  <c r="Y26"/>
  <c r="Z27" l="1"/>
  <c r="I26"/>
  <c r="H26"/>
  <c r="J26" s="1"/>
  <c r="Y25"/>
  <c r="Z26" l="1"/>
  <c r="I25"/>
  <c r="H25"/>
  <c r="J25" s="1"/>
  <c r="Y24"/>
  <c r="Z25" l="1"/>
  <c r="I24"/>
  <c r="H24"/>
  <c r="J24" s="1"/>
  <c r="Y23"/>
  <c r="Z24" l="1"/>
  <c r="I23"/>
  <c r="H23"/>
  <c r="J23" s="1"/>
  <c r="Y22"/>
  <c r="Z23" l="1"/>
  <c r="I22"/>
  <c r="H22"/>
  <c r="J22" s="1"/>
  <c r="Y21"/>
  <c r="Z22" l="1"/>
  <c r="I21"/>
  <c r="H21"/>
  <c r="J21" s="1"/>
  <c r="Y20"/>
  <c r="Z21" l="1"/>
  <c r="I20"/>
  <c r="H20"/>
  <c r="J20" s="1"/>
  <c r="Y19"/>
  <c r="Z20" l="1"/>
  <c r="I19"/>
  <c r="H19"/>
  <c r="J19" s="1"/>
  <c r="Y18"/>
  <c r="Z19" l="1"/>
  <c r="I18"/>
  <c r="H18"/>
  <c r="J18" s="1"/>
  <c r="Y17"/>
  <c r="Z18" l="1"/>
  <c r="I17"/>
  <c r="H17"/>
  <c r="J17" s="1"/>
  <c r="Y16"/>
  <c r="Z17" l="1"/>
  <c r="I16"/>
  <c r="H16"/>
  <c r="J16" s="1"/>
  <c r="Y15"/>
  <c r="Z16" l="1"/>
  <c r="I15"/>
  <c r="H15"/>
  <c r="J15" s="1"/>
  <c r="Y14"/>
  <c r="Z15" l="1"/>
  <c r="I14"/>
  <c r="H14"/>
  <c r="J14" s="1"/>
  <c r="Y13"/>
  <c r="Z14" l="1"/>
  <c r="I13"/>
  <c r="H13"/>
  <c r="J13" s="1"/>
  <c r="Y12"/>
  <c r="Z13" l="1"/>
  <c r="I12"/>
  <c r="H12"/>
  <c r="J12" s="1"/>
  <c r="Y11"/>
  <c r="Z12" l="1"/>
  <c r="I11"/>
  <c r="H11"/>
  <c r="J11" s="1"/>
  <c r="Y10"/>
  <c r="Z11" l="1"/>
  <c r="I10"/>
  <c r="H10"/>
  <c r="J10" s="1"/>
  <c r="Y9"/>
  <c r="Z10" l="1"/>
  <c r="I9"/>
  <c r="H9"/>
  <c r="J9" s="1"/>
  <c r="Y8"/>
  <c r="Z9" l="1"/>
  <c r="I8"/>
  <c r="H8"/>
  <c r="J8" s="1"/>
  <c r="Y7"/>
  <c r="Z8" l="1"/>
  <c r="I7"/>
  <c r="H7"/>
  <c r="J7" s="1"/>
  <c r="Z6"/>
  <c r="Z7" l="1"/>
  <c r="J6"/>
  <c r="I6"/>
  <c r="H6"/>
  <c r="Y5"/>
  <c r="Y6" l="1"/>
  <c r="I5"/>
  <c r="H5"/>
  <c r="J5" s="1"/>
  <c r="W4"/>
  <c r="S4"/>
  <c r="AE1"/>
  <c r="R1" s="1"/>
  <c r="AB1"/>
  <c r="AC1" s="1"/>
  <c r="AA1"/>
  <c r="Z5" l="1"/>
  <c r="AA2" s="1"/>
  <c r="AA3" s="1"/>
  <c r="AA4" s="1"/>
  <c r="AA5" s="1"/>
  <c r="K5"/>
  <c r="W2"/>
  <c r="AB2"/>
  <c r="L5"/>
  <c r="V5" l="1"/>
  <c r="R5"/>
  <c r="Q5"/>
  <c r="S5"/>
  <c r="T5"/>
  <c r="AB3"/>
  <c r="AC2"/>
  <c r="K6"/>
  <c r="L6"/>
  <c r="U5"/>
  <c r="V6" l="1"/>
  <c r="R6"/>
  <c r="Q6"/>
  <c r="S6"/>
  <c r="T6"/>
  <c r="AC3"/>
  <c r="AB4"/>
  <c r="M5"/>
  <c r="K7"/>
  <c r="L7"/>
  <c r="U6"/>
  <c r="V7" l="1"/>
  <c r="R7"/>
  <c r="Q7"/>
  <c r="S7"/>
  <c r="T7"/>
  <c r="AB5"/>
  <c r="AC4"/>
  <c r="M6"/>
  <c r="K8"/>
  <c r="L8"/>
  <c r="U7"/>
  <c r="N5"/>
  <c r="V8" l="1"/>
  <c r="R8"/>
  <c r="Q8"/>
  <c r="S8"/>
  <c r="T8"/>
  <c r="AB6"/>
  <c r="AC5"/>
  <c r="AD5" s="1"/>
  <c r="M7"/>
  <c r="K9"/>
  <c r="L9"/>
  <c r="U8"/>
  <c r="N6"/>
  <c r="V9" l="1"/>
  <c r="R9"/>
  <c r="Q9"/>
  <c r="S9"/>
  <c r="T9"/>
  <c r="AB7"/>
  <c r="AC6"/>
  <c r="AD6" s="1"/>
  <c r="M8"/>
  <c r="K10"/>
  <c r="L10"/>
  <c r="U9"/>
  <c r="N7"/>
  <c r="V10" l="1"/>
  <c r="R10"/>
  <c r="Q10"/>
  <c r="S10"/>
  <c r="T10"/>
  <c r="AB8"/>
  <c r="AC7"/>
  <c r="AD7" s="1"/>
  <c r="M9"/>
  <c r="K11"/>
  <c r="L11"/>
  <c r="U10"/>
  <c r="N8"/>
  <c r="V11" l="1"/>
  <c r="R11"/>
  <c r="S11"/>
  <c r="Q11"/>
  <c r="T11"/>
  <c r="AB9"/>
  <c r="AC8"/>
  <c r="AD8" s="1"/>
  <c r="M10"/>
  <c r="K12"/>
  <c r="L12"/>
  <c r="U11"/>
  <c r="N9"/>
  <c r="V12" l="1"/>
  <c r="R12"/>
  <c r="Q12"/>
  <c r="S12"/>
  <c r="T12"/>
  <c r="M11"/>
  <c r="AB10"/>
  <c r="AC9"/>
  <c r="AD9" s="1"/>
  <c r="K13"/>
  <c r="L13"/>
  <c r="U12"/>
  <c r="N10"/>
  <c r="V13" l="1"/>
  <c r="R13"/>
  <c r="Q13"/>
  <c r="S13"/>
  <c r="T13"/>
  <c r="M12"/>
  <c r="AB11"/>
  <c r="AC10"/>
  <c r="AD10" s="1"/>
  <c r="K14"/>
  <c r="L14"/>
  <c r="U13"/>
  <c r="N11"/>
  <c r="V14" l="1"/>
  <c r="R14"/>
  <c r="S14"/>
  <c r="Q14"/>
  <c r="T14"/>
  <c r="M13"/>
  <c r="AB12"/>
  <c r="AC11"/>
  <c r="AD11" s="1"/>
  <c r="K15"/>
  <c r="L15"/>
  <c r="U14"/>
  <c r="N12"/>
  <c r="V15" l="1"/>
  <c r="R15"/>
  <c r="S15"/>
  <c r="Q15"/>
  <c r="T15"/>
  <c r="M14"/>
  <c r="AB13"/>
  <c r="AC12"/>
  <c r="AD12" s="1"/>
  <c r="K16"/>
  <c r="L16"/>
  <c r="U15"/>
  <c r="N13"/>
  <c r="V16" l="1"/>
  <c r="R16"/>
  <c r="S16"/>
  <c r="Q16"/>
  <c r="T16"/>
  <c r="M15"/>
  <c r="AB14"/>
  <c r="AC13"/>
  <c r="AD13" s="1"/>
  <c r="K17"/>
  <c r="L17"/>
  <c r="U16"/>
  <c r="N14"/>
  <c r="V17" l="1"/>
  <c r="R17"/>
  <c r="S17"/>
  <c r="Q17"/>
  <c r="T17"/>
  <c r="M16"/>
  <c r="AB15"/>
  <c r="AC14"/>
  <c r="AD14" s="1"/>
  <c r="K18"/>
  <c r="L18"/>
  <c r="U17"/>
  <c r="N15"/>
  <c r="V18" l="1"/>
  <c r="R18"/>
  <c r="T18"/>
  <c r="S18"/>
  <c r="Q18"/>
  <c r="M17"/>
  <c r="AB16"/>
  <c r="AC15"/>
  <c r="AD15" s="1"/>
  <c r="K19"/>
  <c r="L19"/>
  <c r="U18"/>
  <c r="N16"/>
  <c r="V19" l="1"/>
  <c r="R19"/>
  <c r="Q19"/>
  <c r="S19"/>
  <c r="T19"/>
  <c r="M18"/>
  <c r="AB17"/>
  <c r="AC16"/>
  <c r="AD16" s="1"/>
  <c r="K20"/>
  <c r="L20"/>
  <c r="U19"/>
  <c r="N17"/>
  <c r="V20" l="1"/>
  <c r="R20"/>
  <c r="Q20"/>
  <c r="S20"/>
  <c r="T20"/>
  <c r="M19"/>
  <c r="AB18"/>
  <c r="AC17"/>
  <c r="AD17" s="1"/>
  <c r="K21"/>
  <c r="L21"/>
  <c r="U20"/>
  <c r="N18"/>
  <c r="V21" l="1"/>
  <c r="R21"/>
  <c r="Q21"/>
  <c r="S21"/>
  <c r="T21"/>
  <c r="M20"/>
  <c r="AB19"/>
  <c r="AC18"/>
  <c r="AD18" s="1"/>
  <c r="K22"/>
  <c r="L22"/>
  <c r="U21"/>
  <c r="N19"/>
  <c r="V22" l="1"/>
  <c r="R22"/>
  <c r="Q22"/>
  <c r="S22"/>
  <c r="T22"/>
  <c r="M21"/>
  <c r="AB20"/>
  <c r="AC19"/>
  <c r="AD19" s="1"/>
  <c r="K23"/>
  <c r="L23"/>
  <c r="U22"/>
  <c r="N20"/>
  <c r="V23" l="1"/>
  <c r="R23"/>
  <c r="Q23"/>
  <c r="S23"/>
  <c r="T23"/>
  <c r="M22"/>
  <c r="AB21"/>
  <c r="AC20"/>
  <c r="AD20" s="1"/>
  <c r="K24"/>
  <c r="L24"/>
  <c r="U23"/>
  <c r="N21"/>
  <c r="V24" l="1"/>
  <c r="R24"/>
  <c r="Q24"/>
  <c r="S24"/>
  <c r="T24"/>
  <c r="M23"/>
  <c r="AB22"/>
  <c r="AC21"/>
  <c r="AD21" s="1"/>
  <c r="K25"/>
  <c r="L25"/>
  <c r="U24"/>
  <c r="N22"/>
  <c r="V25" l="1"/>
  <c r="R25"/>
  <c r="Q25"/>
  <c r="S25"/>
  <c r="T25"/>
  <c r="M24"/>
  <c r="AB23"/>
  <c r="AC22"/>
  <c r="AD22" s="1"/>
  <c r="K26"/>
  <c r="L26"/>
  <c r="U25"/>
  <c r="N23"/>
  <c r="V26" l="1"/>
  <c r="R26"/>
  <c r="Q26"/>
  <c r="S26"/>
  <c r="T26"/>
  <c r="M25"/>
  <c r="AB24"/>
  <c r="AC23"/>
  <c r="AD23" s="1"/>
  <c r="K27"/>
  <c r="L27"/>
  <c r="U26"/>
  <c r="N24"/>
  <c r="V27" l="1"/>
  <c r="R27"/>
  <c r="Q27"/>
  <c r="S27"/>
  <c r="T27"/>
  <c r="M26"/>
  <c r="AB25"/>
  <c r="AC24"/>
  <c r="AD24" s="1"/>
  <c r="K28"/>
  <c r="L28"/>
  <c r="U27"/>
  <c r="N25"/>
  <c r="V28" l="1"/>
  <c r="R28"/>
  <c r="S28"/>
  <c r="Q28"/>
  <c r="T28"/>
  <c r="M27"/>
  <c r="AB26"/>
  <c r="AC25"/>
  <c r="AD25" s="1"/>
  <c r="K29"/>
  <c r="L29"/>
  <c r="U28"/>
  <c r="N26"/>
  <c r="V29" l="1"/>
  <c r="R29"/>
  <c r="S29"/>
  <c r="T29"/>
  <c r="Q29"/>
  <c r="M28"/>
  <c r="AB27"/>
  <c r="AC26"/>
  <c r="AD26" s="1"/>
  <c r="N27"/>
  <c r="K30"/>
  <c r="L30"/>
  <c r="U29"/>
  <c r="V30" l="1"/>
  <c r="R30"/>
  <c r="S30"/>
  <c r="T30"/>
  <c r="Q30"/>
  <c r="M29"/>
  <c r="AB28"/>
  <c r="AC27"/>
  <c r="AD27" s="1"/>
  <c r="N28"/>
  <c r="K31"/>
  <c r="L31"/>
  <c r="U30"/>
  <c r="V31" l="1"/>
  <c r="R31"/>
  <c r="S31"/>
  <c r="T31"/>
  <c r="Q31"/>
  <c r="M30"/>
  <c r="AB29"/>
  <c r="AC28"/>
  <c r="AD28" s="1"/>
  <c r="N29"/>
  <c r="K32"/>
  <c r="L32"/>
  <c r="U31"/>
  <c r="V32" l="1"/>
  <c r="R32"/>
  <c r="S32"/>
  <c r="T32"/>
  <c r="Q32"/>
  <c r="M31"/>
  <c r="AB30"/>
  <c r="AC29"/>
  <c r="AD29" s="1"/>
  <c r="N30"/>
  <c r="K33"/>
  <c r="L33"/>
  <c r="U32"/>
  <c r="V33" l="1"/>
  <c r="R33"/>
  <c r="S33"/>
  <c r="T33"/>
  <c r="Q33"/>
  <c r="M32"/>
  <c r="AB31"/>
  <c r="AC31" s="1"/>
  <c r="AD31" s="1"/>
  <c r="AC30"/>
  <c r="AD30" s="1"/>
  <c r="K34"/>
  <c r="L34"/>
  <c r="U33"/>
  <c r="N31"/>
  <c r="V34" l="1"/>
  <c r="R34"/>
  <c r="S34"/>
  <c r="T34"/>
  <c r="Q34"/>
  <c r="M33"/>
  <c r="W1"/>
  <c r="K35"/>
  <c r="L35"/>
  <c r="U34"/>
  <c r="N32"/>
  <c r="V35" l="1"/>
  <c r="R35"/>
  <c r="S35"/>
  <c r="T35"/>
  <c r="Q35"/>
  <c r="M34"/>
  <c r="X2"/>
  <c r="W3"/>
  <c r="K36"/>
  <c r="L36"/>
  <c r="U35"/>
  <c r="N33"/>
  <c r="V36" l="1"/>
  <c r="R36"/>
  <c r="S36"/>
  <c r="T36"/>
  <c r="Q36"/>
  <c r="M35"/>
  <c r="N34"/>
  <c r="K37"/>
  <c r="L37"/>
  <c r="U36"/>
  <c r="V37" l="1"/>
  <c r="R37"/>
  <c r="S37"/>
  <c r="T37"/>
  <c r="Q37"/>
  <c r="M36"/>
  <c r="N35"/>
  <c r="K38"/>
  <c r="L38"/>
  <c r="U37"/>
  <c r="V38" l="1"/>
  <c r="R38"/>
  <c r="S38"/>
  <c r="T38"/>
  <c r="Q38"/>
  <c r="M37"/>
  <c r="N36"/>
  <c r="K39"/>
  <c r="L39"/>
  <c r="U38"/>
  <c r="V39" l="1"/>
  <c r="R39"/>
  <c r="Q39"/>
  <c r="S39"/>
  <c r="T39"/>
  <c r="M38"/>
  <c r="K40"/>
  <c r="L40"/>
  <c r="U39"/>
  <c r="N37"/>
  <c r="V40" l="1"/>
  <c r="R40"/>
  <c r="S40"/>
  <c r="T40"/>
  <c r="Q40"/>
  <c r="M39"/>
  <c r="N38"/>
  <c r="K41"/>
  <c r="L41"/>
  <c r="U40"/>
  <c r="V41" l="1"/>
  <c r="R41"/>
  <c r="S41"/>
  <c r="T41"/>
  <c r="Q41"/>
  <c r="M40"/>
  <c r="N39"/>
  <c r="K42"/>
  <c r="L42"/>
  <c r="U41"/>
  <c r="V42" l="1"/>
  <c r="R42"/>
  <c r="S42"/>
  <c r="T42"/>
  <c r="Q42"/>
  <c r="M41"/>
  <c r="N40"/>
  <c r="K43"/>
  <c r="L43"/>
  <c r="U42"/>
  <c r="V43" l="1"/>
  <c r="R43"/>
  <c r="S43"/>
  <c r="T43"/>
  <c r="Q43"/>
  <c r="M42"/>
  <c r="N41"/>
  <c r="K44"/>
  <c r="L44"/>
  <c r="U43"/>
  <c r="V44" l="1"/>
  <c r="R44"/>
  <c r="S44"/>
  <c r="T44"/>
  <c r="Q44"/>
  <c r="M43"/>
  <c r="N42"/>
  <c r="K45"/>
  <c r="L45"/>
  <c r="U44"/>
  <c r="R45" l="1"/>
  <c r="S45"/>
  <c r="T45"/>
  <c r="Q45"/>
  <c r="M44"/>
  <c r="N43"/>
  <c r="K46"/>
  <c r="L46"/>
  <c r="U45"/>
  <c r="R46" l="1"/>
  <c r="S46"/>
  <c r="T46"/>
  <c r="Q46"/>
  <c r="M45"/>
  <c r="N44"/>
  <c r="K47"/>
  <c r="L47"/>
  <c r="U46"/>
  <c r="V47" l="1"/>
  <c r="R47"/>
  <c r="S47"/>
  <c r="T47"/>
  <c r="Q47"/>
  <c r="M46"/>
  <c r="N45"/>
  <c r="K48"/>
  <c r="L48"/>
  <c r="U47"/>
  <c r="V48" l="1"/>
  <c r="R48"/>
  <c r="S48"/>
  <c r="T48"/>
  <c r="Q48"/>
  <c r="M47"/>
  <c r="N46"/>
  <c r="K49"/>
  <c r="L49"/>
  <c r="U48"/>
  <c r="V49" l="1"/>
  <c r="R49"/>
  <c r="S49"/>
  <c r="T49"/>
  <c r="Q49"/>
  <c r="M48"/>
  <c r="N47"/>
  <c r="K50"/>
  <c r="L50"/>
  <c r="U49"/>
  <c r="V50" l="1"/>
  <c r="R50"/>
  <c r="S50"/>
  <c r="T50"/>
  <c r="Q50"/>
  <c r="M49"/>
  <c r="N48"/>
  <c r="K51"/>
  <c r="L51"/>
  <c r="U50"/>
  <c r="V51" l="1"/>
  <c r="R51"/>
  <c r="S51"/>
  <c r="T51"/>
  <c r="Q51"/>
  <c r="M50"/>
  <c r="N49"/>
  <c r="K52"/>
  <c r="L52"/>
  <c r="U51"/>
  <c r="V52" l="1"/>
  <c r="R52"/>
  <c r="T52"/>
  <c r="S52"/>
  <c r="Q52"/>
  <c r="M51"/>
  <c r="K53"/>
  <c r="L53"/>
  <c r="U52"/>
  <c r="N50"/>
  <c r="V53" l="1"/>
  <c r="R53"/>
  <c r="S53"/>
  <c r="T53"/>
  <c r="Q53"/>
  <c r="M52"/>
  <c r="N51"/>
  <c r="K54"/>
  <c r="L54"/>
  <c r="U53"/>
  <c r="V54" l="1"/>
  <c r="R54"/>
  <c r="S54"/>
  <c r="T54"/>
  <c r="Q54"/>
  <c r="M53"/>
  <c r="N52"/>
  <c r="K55"/>
  <c r="L55"/>
  <c r="U54"/>
  <c r="V55" l="1"/>
  <c r="R55"/>
  <c r="S55"/>
  <c r="T55"/>
  <c r="Q55"/>
  <c r="M54"/>
  <c r="N53"/>
  <c r="K56"/>
  <c r="L56"/>
  <c r="U55"/>
  <c r="V56" l="1"/>
  <c r="R56"/>
  <c r="S56"/>
  <c r="T56"/>
  <c r="Q56"/>
  <c r="M55"/>
  <c r="N54"/>
  <c r="K57"/>
  <c r="L57"/>
  <c r="U56"/>
  <c r="V57" l="1"/>
  <c r="R57"/>
  <c r="S57"/>
  <c r="T57"/>
  <c r="Q57"/>
  <c r="M56"/>
  <c r="N55"/>
  <c r="K58"/>
  <c r="L58"/>
  <c r="U57"/>
  <c r="V58" l="1"/>
  <c r="R58"/>
  <c r="S58"/>
  <c r="T58"/>
  <c r="Q58"/>
  <c r="M57"/>
  <c r="N56"/>
  <c r="K59"/>
  <c r="L59"/>
  <c r="U58"/>
  <c r="V59" l="1"/>
  <c r="R59"/>
  <c r="S59"/>
  <c r="T59"/>
  <c r="Q59"/>
  <c r="M58"/>
  <c r="N57"/>
  <c r="K60"/>
  <c r="L60"/>
  <c r="U59"/>
  <c r="V60" l="1"/>
  <c r="R60"/>
  <c r="S60"/>
  <c r="T60"/>
  <c r="Q60"/>
  <c r="M59"/>
  <c r="N58"/>
  <c r="K61"/>
  <c r="L61"/>
  <c r="U60"/>
  <c r="V61" l="1"/>
  <c r="R61"/>
  <c r="S61"/>
  <c r="T61"/>
  <c r="Q61"/>
  <c r="M60"/>
  <c r="N59"/>
  <c r="K62"/>
  <c r="L62"/>
  <c r="U61"/>
  <c r="V62" l="1"/>
  <c r="R62"/>
  <c r="S62"/>
  <c r="T62"/>
  <c r="Q62"/>
  <c r="M61"/>
  <c r="N60"/>
  <c r="K63"/>
  <c r="L63"/>
  <c r="U62"/>
  <c r="V63" l="1"/>
  <c r="R63"/>
  <c r="S63"/>
  <c r="T63"/>
  <c r="Q63"/>
  <c r="M62"/>
  <c r="N61"/>
  <c r="K64"/>
  <c r="L64"/>
  <c r="U63"/>
  <c r="V64" l="1"/>
  <c r="R64"/>
  <c r="S64"/>
  <c r="T64"/>
  <c r="Q64"/>
  <c r="M63"/>
  <c r="N62"/>
  <c r="K65"/>
  <c r="L65"/>
  <c r="U64"/>
  <c r="V65" l="1"/>
  <c r="R65"/>
  <c r="S65"/>
  <c r="T65"/>
  <c r="Q65"/>
  <c r="M64"/>
  <c r="N63"/>
  <c r="K66"/>
  <c r="L66"/>
  <c r="U65"/>
  <c r="V66" l="1"/>
  <c r="R66"/>
  <c r="S66"/>
  <c r="T66"/>
  <c r="Q66"/>
  <c r="M65"/>
  <c r="N64"/>
  <c r="K67"/>
  <c r="L67"/>
  <c r="U66"/>
  <c r="V67" l="1"/>
  <c r="R67"/>
  <c r="S67"/>
  <c r="T67"/>
  <c r="Q67"/>
  <c r="M66"/>
  <c r="N65"/>
  <c r="K68"/>
  <c r="L68"/>
  <c r="U67"/>
  <c r="V68" l="1"/>
  <c r="R68"/>
  <c r="S68"/>
  <c r="T68"/>
  <c r="Q68"/>
  <c r="M67"/>
  <c r="N66"/>
  <c r="K69"/>
  <c r="L69"/>
  <c r="U68"/>
  <c r="V69" l="1"/>
  <c r="R69"/>
  <c r="S69"/>
  <c r="T69"/>
  <c r="Q69"/>
  <c r="M68"/>
  <c r="N67"/>
  <c r="K70"/>
  <c r="L70"/>
  <c r="U69"/>
  <c r="V70" l="1"/>
  <c r="R70"/>
  <c r="S70"/>
  <c r="T70"/>
  <c r="Q70"/>
  <c r="M69"/>
  <c r="N68"/>
  <c r="K71"/>
  <c r="L71"/>
  <c r="U70"/>
  <c r="V71" l="1"/>
  <c r="R71"/>
  <c r="T71"/>
  <c r="S71"/>
  <c r="Q71"/>
  <c r="M70"/>
  <c r="K72"/>
  <c r="L72"/>
  <c r="U71"/>
  <c r="N69"/>
  <c r="V72" l="1"/>
  <c r="R72"/>
  <c r="S72"/>
  <c r="T72"/>
  <c r="Q72"/>
  <c r="M71"/>
  <c r="N70"/>
  <c r="K73"/>
  <c r="L73"/>
  <c r="U72"/>
  <c r="V73" l="1"/>
  <c r="R73"/>
  <c r="S73"/>
  <c r="T73"/>
  <c r="Q73"/>
  <c r="M72"/>
  <c r="N71"/>
  <c r="K74"/>
  <c r="L74"/>
  <c r="U73"/>
  <c r="V74" l="1"/>
  <c r="R74"/>
  <c r="S74"/>
  <c r="T74"/>
  <c r="Q74"/>
  <c r="M73"/>
  <c r="N72"/>
  <c r="K75"/>
  <c r="L75"/>
  <c r="U74"/>
  <c r="V75" l="1"/>
  <c r="R75"/>
  <c r="S75"/>
  <c r="T75"/>
  <c r="Q75"/>
  <c r="M74"/>
  <c r="N73"/>
  <c r="K76"/>
  <c r="L76"/>
  <c r="U75"/>
  <c r="V76" l="1"/>
  <c r="R76"/>
  <c r="S76"/>
  <c r="T76"/>
  <c r="Q76"/>
  <c r="M75"/>
  <c r="N74"/>
  <c r="K77"/>
  <c r="L77"/>
  <c r="U76"/>
  <c r="V77" l="1"/>
  <c r="R77"/>
  <c r="S77"/>
  <c r="T77"/>
  <c r="Q77"/>
  <c r="M76"/>
  <c r="N75"/>
  <c r="K78"/>
  <c r="L78"/>
  <c r="U77"/>
  <c r="V78" l="1"/>
  <c r="R78"/>
  <c r="S78"/>
  <c r="T78"/>
  <c r="Q78"/>
  <c r="M77"/>
  <c r="N76"/>
  <c r="K79"/>
  <c r="L79"/>
  <c r="U78"/>
  <c r="V79" l="1"/>
  <c r="R79"/>
  <c r="S79"/>
  <c r="T79"/>
  <c r="Q79"/>
  <c r="M78"/>
  <c r="N77"/>
  <c r="K80"/>
  <c r="L80"/>
  <c r="U79"/>
  <c r="V80" l="1"/>
  <c r="R80"/>
  <c r="S80"/>
  <c r="T80"/>
  <c r="Q80"/>
  <c r="M79"/>
  <c r="N78"/>
  <c r="K81"/>
  <c r="L81"/>
  <c r="U80"/>
  <c r="V81" l="1"/>
  <c r="R81"/>
  <c r="S81"/>
  <c r="T81"/>
  <c r="Q81"/>
  <c r="M80"/>
  <c r="N79"/>
  <c r="K82"/>
  <c r="L82"/>
  <c r="U81"/>
  <c r="V82" l="1"/>
  <c r="R82"/>
  <c r="S82"/>
  <c r="T82"/>
  <c r="Q82"/>
  <c r="M81"/>
  <c r="N80"/>
  <c r="K83"/>
  <c r="L83"/>
  <c r="U82"/>
  <c r="V83" l="1"/>
  <c r="R83"/>
  <c r="S83"/>
  <c r="T83"/>
  <c r="Q83"/>
  <c r="M82"/>
  <c r="N81"/>
  <c r="K84"/>
  <c r="L84"/>
  <c r="U83"/>
  <c r="V84" l="1"/>
  <c r="R84"/>
  <c r="S84"/>
  <c r="T84"/>
  <c r="Q84"/>
  <c r="M83"/>
  <c r="N82"/>
  <c r="K85"/>
  <c r="L85"/>
  <c r="U84"/>
  <c r="V85" l="1"/>
  <c r="R85"/>
  <c r="S85"/>
  <c r="T85"/>
  <c r="Q85"/>
  <c r="M84"/>
  <c r="N83"/>
  <c r="K86"/>
  <c r="L86"/>
  <c r="U85"/>
  <c r="V86" l="1"/>
  <c r="R86"/>
  <c r="S86"/>
  <c r="T86"/>
  <c r="Q86"/>
  <c r="M85"/>
  <c r="K87"/>
  <c r="L87"/>
  <c r="U86"/>
  <c r="N84"/>
  <c r="V87" l="1"/>
  <c r="R87"/>
  <c r="S87"/>
  <c r="T87"/>
  <c r="Q87"/>
  <c r="M86"/>
  <c r="N85"/>
  <c r="K88"/>
  <c r="L88"/>
  <c r="U87"/>
  <c r="V88" l="1"/>
  <c r="R88"/>
  <c r="S88"/>
  <c r="T88"/>
  <c r="Q88"/>
  <c r="M87"/>
  <c r="N86"/>
  <c r="K89"/>
  <c r="L89"/>
  <c r="U88"/>
  <c r="V89" l="1"/>
  <c r="R89"/>
  <c r="S89"/>
  <c r="T89"/>
  <c r="Q89"/>
  <c r="M88"/>
  <c r="N87"/>
  <c r="K90"/>
  <c r="L90"/>
  <c r="U89"/>
  <c r="V90" l="1"/>
  <c r="R90"/>
  <c r="S90"/>
  <c r="T90"/>
  <c r="Q90"/>
  <c r="M89"/>
  <c r="N88"/>
  <c r="K91"/>
  <c r="L91"/>
  <c r="U90"/>
  <c r="V91" l="1"/>
  <c r="R91"/>
  <c r="S91"/>
  <c r="T91"/>
  <c r="Q91"/>
  <c r="M90"/>
  <c r="N89"/>
  <c r="K92"/>
  <c r="L92"/>
  <c r="U91"/>
  <c r="V92" l="1"/>
  <c r="R92"/>
  <c r="S92"/>
  <c r="T92"/>
  <c r="Q92"/>
  <c r="M91"/>
  <c r="N90"/>
  <c r="K93"/>
  <c r="L93"/>
  <c r="U92"/>
  <c r="V93" l="1"/>
  <c r="R93"/>
  <c r="S93"/>
  <c r="T93"/>
  <c r="Q93"/>
  <c r="M92"/>
  <c r="N91"/>
  <c r="K94"/>
  <c r="L94"/>
  <c r="U93"/>
  <c r="V94" l="1"/>
  <c r="R94"/>
  <c r="S94"/>
  <c r="T94"/>
  <c r="Q94"/>
  <c r="M93"/>
  <c r="N92"/>
  <c r="K95"/>
  <c r="L95"/>
  <c r="U94"/>
  <c r="V95" l="1"/>
  <c r="R95"/>
  <c r="S95"/>
  <c r="T95"/>
  <c r="Q95"/>
  <c r="M94"/>
  <c r="N93"/>
  <c r="K96"/>
  <c r="L96"/>
  <c r="U95"/>
  <c r="V96" l="1"/>
  <c r="R96"/>
  <c r="S96"/>
  <c r="T96"/>
  <c r="Q96"/>
  <c r="M95"/>
  <c r="N94"/>
  <c r="K97"/>
  <c r="L97"/>
  <c r="U96"/>
  <c r="V97" l="1"/>
  <c r="R97"/>
  <c r="S97"/>
  <c r="T97"/>
  <c r="Q97"/>
  <c r="M96"/>
  <c r="N95"/>
  <c r="K98"/>
  <c r="L98"/>
  <c r="U97"/>
  <c r="V98" l="1"/>
  <c r="R98"/>
  <c r="S98"/>
  <c r="T98"/>
  <c r="Q98"/>
  <c r="M97"/>
  <c r="N96"/>
  <c r="K99"/>
  <c r="L99"/>
  <c r="U98"/>
  <c r="V99" l="1"/>
  <c r="R99"/>
  <c r="S99"/>
  <c r="T99"/>
  <c r="Q99"/>
  <c r="M98"/>
  <c r="N97"/>
  <c r="K100"/>
  <c r="L100"/>
  <c r="U99"/>
  <c r="V100" l="1"/>
  <c r="R100"/>
  <c r="S100"/>
  <c r="T100"/>
  <c r="Q100"/>
  <c r="M99"/>
  <c r="N98"/>
  <c r="K101"/>
  <c r="L101"/>
  <c r="U100"/>
  <c r="V101" l="1"/>
  <c r="R101"/>
  <c r="S101"/>
  <c r="T101"/>
  <c r="Q101"/>
  <c r="M100"/>
  <c r="N99"/>
  <c r="K102"/>
  <c r="L102"/>
  <c r="U101"/>
  <c r="V102" l="1"/>
  <c r="R102"/>
  <c r="S102"/>
  <c r="T102"/>
  <c r="Q102"/>
  <c r="M101"/>
  <c r="N100"/>
  <c r="K103"/>
  <c r="L103"/>
  <c r="U102"/>
  <c r="V103" l="1"/>
  <c r="R103"/>
  <c r="S103"/>
  <c r="T103"/>
  <c r="Q103"/>
  <c r="M102"/>
  <c r="N101"/>
  <c r="K104"/>
  <c r="L104"/>
  <c r="U103"/>
  <c r="V104" l="1"/>
  <c r="R104"/>
  <c r="Q104"/>
  <c r="S104"/>
  <c r="T104"/>
  <c r="M103"/>
  <c r="K105"/>
  <c r="L105"/>
  <c r="U104"/>
  <c r="N102"/>
  <c r="V105" l="1"/>
  <c r="Q105"/>
  <c r="T105"/>
  <c r="R105"/>
  <c r="S105"/>
  <c r="M104"/>
  <c r="M105"/>
  <c r="N104" s="1"/>
  <c r="N105"/>
  <c r="U105"/>
  <c r="N103"/>
</calcChain>
</file>

<file path=xl/sharedStrings.xml><?xml version="1.0" encoding="utf-8"?>
<sst xmlns="http://schemas.openxmlformats.org/spreadsheetml/2006/main" count="25" uniqueCount="24">
  <si>
    <t>В месяце</t>
  </si>
  <si>
    <t>Нужно до 60%</t>
  </si>
  <si>
    <t>ТОН</t>
  </si>
  <si>
    <t>№ наряда</t>
  </si>
  <si>
    <t>Чертеж</t>
  </si>
  <si>
    <t>Код</t>
  </si>
  <si>
    <t>Разряд</t>
  </si>
  <si>
    <t>Количество</t>
  </si>
  <si>
    <t>Время</t>
  </si>
  <si>
    <t>Дата отсчета</t>
  </si>
  <si>
    <t>Закрыто</t>
  </si>
  <si>
    <t>Код нормы 3</t>
  </si>
  <si>
    <t>На штуку</t>
  </si>
  <si>
    <t>На  задание</t>
  </si>
  <si>
    <t>Общее</t>
  </si>
  <si>
    <t>Процент</t>
  </si>
  <si>
    <t>План</t>
  </si>
  <si>
    <t>#</t>
  </si>
  <si>
    <t>осталось</t>
  </si>
  <si>
    <t>Всего</t>
  </si>
  <si>
    <t>Дата закрытия</t>
  </si>
  <si>
    <t>Осталось</t>
  </si>
  <si>
    <t>День недели</t>
  </si>
  <si>
    <t>Процент ТОН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</si>
</sst>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0.0"/>
    <numFmt numFmtId="165" formatCode="dd/mm/yy;@"/>
    <numFmt numFmtId="166" formatCode="[$-FC19]dd\ mmmm\ yyyy\ \г\.;@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2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color theme="0" tint="-0.34998626667073579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166" fontId="3" fillId="0" borderId="10" xfId="0" applyNumberFormat="1" applyFont="1" applyFill="1" applyBorder="1" applyAlignment="1">
      <alignment horizontal="center"/>
    </xf>
    <xf numFmtId="166" fontId="3" fillId="0" borderId="11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164" fontId="4" fillId="0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6" fontId="3" fillId="0" borderId="20" xfId="0" applyNumberFormat="1" applyFont="1" applyFill="1" applyBorder="1" applyAlignment="1">
      <alignment horizontal="center" vertical="center"/>
    </xf>
    <xf numFmtId="166" fontId="3" fillId="0" borderId="21" xfId="0" applyNumberFormat="1" applyFont="1" applyFill="1" applyBorder="1" applyAlignment="1">
      <alignment horizontal="center" vertical="center"/>
    </xf>
    <xf numFmtId="166" fontId="3" fillId="0" borderId="22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4" fontId="4" fillId="0" borderId="24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2" fontId="3" fillId="0" borderId="27" xfId="0" applyNumberFormat="1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center" vertical="center"/>
    </xf>
    <xf numFmtId="164" fontId="3" fillId="0" borderId="28" xfId="0" applyNumberFormat="1" applyFont="1" applyFill="1" applyBorder="1" applyAlignment="1">
      <alignment horizontal="center" vertical="center"/>
    </xf>
    <xf numFmtId="166" fontId="6" fillId="0" borderId="29" xfId="0" applyNumberFormat="1" applyFont="1" applyFill="1" applyBorder="1" applyAlignment="1">
      <alignment horizontal="center" vertical="center"/>
    </xf>
    <xf numFmtId="166" fontId="6" fillId="0" borderId="30" xfId="0" applyNumberFormat="1" applyFont="1" applyFill="1" applyBorder="1" applyAlignment="1">
      <alignment horizontal="center" vertical="center"/>
    </xf>
    <xf numFmtId="166" fontId="6" fillId="0" borderId="31" xfId="0" applyNumberFormat="1" applyFont="1" applyFill="1" applyBorder="1" applyAlignment="1">
      <alignment horizontal="center" vertical="center"/>
    </xf>
    <xf numFmtId="166" fontId="6" fillId="2" borderId="20" xfId="0" applyNumberFormat="1" applyFont="1" applyFill="1" applyBorder="1" applyAlignment="1">
      <alignment horizontal="center" vertical="center"/>
    </xf>
    <xf numFmtId="166" fontId="6" fillId="2" borderId="22" xfId="0" applyNumberFormat="1" applyFont="1" applyFill="1" applyBorder="1" applyAlignment="1">
      <alignment horizontal="center" vertical="center"/>
    </xf>
    <xf numFmtId="166" fontId="3" fillId="0" borderId="3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2" fontId="3" fillId="0" borderId="36" xfId="1" applyNumberFormat="1" applyFont="1" applyFill="1" applyBorder="1" applyAlignment="1">
      <alignment horizontal="center" vertical="center"/>
    </xf>
    <xf numFmtId="2" fontId="3" fillId="0" borderId="36" xfId="0" applyNumberFormat="1" applyFont="1" applyFill="1" applyBorder="1" applyAlignment="1">
      <alignment horizontal="center" vertical="center"/>
    </xf>
    <xf numFmtId="1" fontId="3" fillId="0" borderId="36" xfId="0" applyNumberFormat="1" applyFont="1" applyFill="1" applyBorder="1" applyAlignment="1">
      <alignment horizontal="center" vertical="center"/>
    </xf>
    <xf numFmtId="164" fontId="3" fillId="3" borderId="36" xfId="0" applyNumberFormat="1" applyFont="1" applyFill="1" applyBorder="1" applyAlignment="1">
      <alignment horizontal="center" vertical="center"/>
    </xf>
    <xf numFmtId="164" fontId="3" fillId="0" borderId="38" xfId="0" applyNumberFormat="1" applyFont="1" applyFill="1" applyBorder="1" applyAlignment="1">
      <alignment horizontal="center" vertical="center"/>
    </xf>
    <xf numFmtId="166" fontId="6" fillId="4" borderId="36" xfId="0" applyNumberFormat="1" applyFont="1" applyFill="1" applyBorder="1" applyAlignment="1">
      <alignment horizontal="center" vertical="center"/>
    </xf>
    <xf numFmtId="164" fontId="6" fillId="4" borderId="39" xfId="0" applyNumberFormat="1" applyFont="1" applyFill="1" applyBorder="1" applyAlignment="1">
      <alignment horizontal="center" vertical="center"/>
    </xf>
    <xf numFmtId="164" fontId="6" fillId="4" borderId="40" xfId="0" applyNumberFormat="1" applyFont="1" applyFill="1" applyBorder="1" applyAlignment="1">
      <alignment horizontal="center" vertical="center"/>
    </xf>
    <xf numFmtId="164" fontId="6" fillId="5" borderId="41" xfId="0" applyNumberFormat="1" applyFont="1" applyFill="1" applyBorder="1" applyAlignment="1">
      <alignment vertical="center"/>
    </xf>
    <xf numFmtId="164" fontId="6" fillId="5" borderId="42" xfId="0" applyNumberFormat="1" applyFont="1" applyFill="1" applyBorder="1" applyAlignment="1">
      <alignment vertical="center"/>
    </xf>
    <xf numFmtId="0" fontId="3" fillId="6" borderId="40" xfId="0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/>
    <xf numFmtId="49" fontId="3" fillId="0" borderId="16" xfId="0" applyNumberFormat="1" applyFont="1" applyFill="1" applyBorder="1" applyAlignment="1">
      <alignment horizontal="center" vertical="center"/>
    </xf>
    <xf numFmtId="2" fontId="3" fillId="0" borderId="37" xfId="0" applyNumberFormat="1" applyFont="1" applyFill="1" applyBorder="1" applyAlignment="1">
      <alignment horizontal="center" vertical="center"/>
    </xf>
    <xf numFmtId="166" fontId="6" fillId="4" borderId="37" xfId="0" applyNumberFormat="1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/>
    </xf>
    <xf numFmtId="164" fontId="6" fillId="5" borderId="44" xfId="0" applyNumberFormat="1" applyFont="1" applyFill="1" applyBorder="1" applyAlignment="1">
      <alignment vertical="center"/>
    </xf>
    <xf numFmtId="164" fontId="6" fillId="5" borderId="45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6" fillId="5" borderId="0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105"/>
  <sheetViews>
    <sheetView tabSelected="1" workbookViewId="0">
      <selection sqref="A1:Q1"/>
    </sheetView>
  </sheetViews>
  <sheetFormatPr defaultColWidth="7" defaultRowHeight="15"/>
  <cols>
    <col min="1" max="1" width="11" style="84" customWidth="1"/>
    <col min="2" max="2" width="26.140625" style="4" customWidth="1"/>
    <col min="3" max="3" width="8.140625" style="4" customWidth="1"/>
    <col min="4" max="4" width="17.85546875" style="4" customWidth="1"/>
    <col min="5" max="5" width="11.85546875" style="4" customWidth="1"/>
    <col min="6" max="6" width="10.28515625" style="85" customWidth="1"/>
    <col min="7" max="7" width="12.85546875" style="85" customWidth="1"/>
    <col min="8" max="8" width="9" style="85" customWidth="1"/>
    <col min="9" max="9" width="10.140625" style="5" customWidth="1"/>
    <col min="10" max="11" width="7" style="9"/>
    <col min="12" max="12" width="19.42578125" style="86" customWidth="1"/>
    <col min="13" max="13" width="8.7109375" style="87" customWidth="1"/>
    <col min="14" max="14" width="11.28515625" style="87" customWidth="1"/>
    <col min="15" max="15" width="1.140625" style="88" customWidth="1"/>
    <col min="16" max="16" width="1.5703125" style="88" customWidth="1"/>
    <col min="17" max="17" width="16.42578125" style="4" customWidth="1"/>
    <col min="18" max="18" width="15.42578125" style="4" customWidth="1"/>
    <col min="19" max="19" width="13.7109375" style="4" customWidth="1"/>
    <col min="20" max="20" width="7" style="5"/>
    <col min="21" max="21" width="5.140625" style="4" customWidth="1"/>
    <col min="22" max="22" width="9.85546875" style="4" customWidth="1"/>
    <col min="23" max="23" width="12.28515625" style="4" customWidth="1"/>
    <col min="24" max="24" width="17.28515625" style="4" customWidth="1"/>
    <col min="25" max="25" width="11.5703125" style="9" customWidth="1"/>
    <col min="26" max="26" width="15.140625" style="4" customWidth="1"/>
    <col min="27" max="27" width="11.28515625" style="4" customWidth="1"/>
    <col min="28" max="28" width="10.42578125" style="4" customWidth="1"/>
    <col min="29" max="16384" width="7" style="4"/>
  </cols>
  <sheetData>
    <row r="1" spans="1:31" ht="52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 t="e">
        <f ca="1">AE1</f>
        <v>#VALUE!</v>
      </c>
      <c r="V1" s="6" t="s">
        <v>0</v>
      </c>
      <c r="W1" s="7">
        <f>ROUND(SUM(AD1:AD31),1)</f>
        <v>152.80000000000001</v>
      </c>
      <c r="X1" s="8" t="s">
        <v>1</v>
      </c>
      <c r="Z1" s="10" t="s">
        <v>2</v>
      </c>
      <c r="AA1" s="11">
        <f>SUM(Y:Y)</f>
        <v>0</v>
      </c>
      <c r="AB1" s="12">
        <f>L3</f>
        <v>43466</v>
      </c>
      <c r="AC1" s="13">
        <f t="shared" ref="AC1:AC31" si="0">WEEKDAY(AB1,2)</f>
        <v>2</v>
      </c>
      <c r="AD1" s="13">
        <v>0</v>
      </c>
      <c r="AE1" s="13" t="e">
        <f ca="1">MID(CELL("имяфайла"),SEARCH("[",CELL("имяфайла"))+1,SEARCH(".xls",CELL("имяфайла"))-SEARCH("[",CELL("имяфайла"))-1)</f>
        <v>#VALUE!</v>
      </c>
    </row>
    <row r="2" spans="1:31" ht="15.75" thickBot="1">
      <c r="A2" s="14" t="s">
        <v>3</v>
      </c>
      <c r="B2" s="15" t="s">
        <v>4</v>
      </c>
      <c r="C2" s="16" t="s">
        <v>5</v>
      </c>
      <c r="D2" s="16" t="s">
        <v>6</v>
      </c>
      <c r="E2" s="16" t="s">
        <v>7</v>
      </c>
      <c r="F2" s="17" t="s">
        <v>8</v>
      </c>
      <c r="G2" s="17"/>
      <c r="H2" s="17"/>
      <c r="I2" s="17"/>
      <c r="J2" s="17"/>
      <c r="K2" s="18"/>
      <c r="L2" s="19" t="s">
        <v>9</v>
      </c>
      <c r="M2" s="20"/>
      <c r="N2" s="20"/>
      <c r="O2" s="20"/>
      <c r="P2" s="20"/>
      <c r="Q2" s="21"/>
      <c r="V2" s="22" t="s">
        <v>10</v>
      </c>
      <c r="W2" s="23">
        <f>ROUND(SUM(J5:J48),1)</f>
        <v>0</v>
      </c>
      <c r="X2" s="24">
        <f>ROUNDUP(W1-W1/100*60,1)</f>
        <v>61.2</v>
      </c>
      <c r="Z2" s="25" t="s">
        <v>11</v>
      </c>
      <c r="AA2" s="26">
        <f>SUM(Z:Z)</f>
        <v>0</v>
      </c>
      <c r="AB2" s="12">
        <f>AB1+1</f>
        <v>43467</v>
      </c>
      <c r="AC2" s="13">
        <f t="shared" si="0"/>
        <v>3</v>
      </c>
      <c r="AD2" s="13">
        <v>0</v>
      </c>
      <c r="AE2" s="13"/>
    </row>
    <row r="3" spans="1:31" ht="15.75" thickBot="1">
      <c r="A3" s="27"/>
      <c r="B3" s="28"/>
      <c r="C3" s="29"/>
      <c r="D3" s="29"/>
      <c r="E3" s="29"/>
      <c r="F3" s="30" t="s">
        <v>12</v>
      </c>
      <c r="G3" s="31" t="s">
        <v>13</v>
      </c>
      <c r="H3" s="31" t="s">
        <v>14</v>
      </c>
      <c r="I3" s="32" t="s">
        <v>15</v>
      </c>
      <c r="J3" s="33" t="s">
        <v>16</v>
      </c>
      <c r="K3" s="34" t="s">
        <v>17</v>
      </c>
      <c r="L3" s="35">
        <v>43466</v>
      </c>
      <c r="M3" s="36"/>
      <c r="N3" s="36"/>
      <c r="O3" s="36"/>
      <c r="P3" s="36"/>
      <c r="Q3" s="37"/>
      <c r="V3" s="38" t="s">
        <v>18</v>
      </c>
      <c r="W3" s="39">
        <f>W1-W2</f>
        <v>152.80000000000001</v>
      </c>
      <c r="Z3" s="25" t="s">
        <v>19</v>
      </c>
      <c r="AA3" s="26">
        <f>SUM(AA1:AA2)</f>
        <v>0</v>
      </c>
      <c r="AB3" s="12">
        <f t="shared" ref="AB3:AB31" si="1">AB2+1</f>
        <v>43468</v>
      </c>
      <c r="AC3" s="13">
        <f t="shared" si="0"/>
        <v>4</v>
      </c>
      <c r="AD3" s="13">
        <v>0</v>
      </c>
      <c r="AE3" s="13"/>
    </row>
    <row r="4" spans="1:31" ht="15.75" thickBot="1">
      <c r="A4" s="40"/>
      <c r="B4" s="41"/>
      <c r="C4" s="42"/>
      <c r="D4" s="42"/>
      <c r="E4" s="42"/>
      <c r="F4" s="43"/>
      <c r="G4" s="44"/>
      <c r="H4" s="44"/>
      <c r="I4" s="45"/>
      <c r="J4" s="46">
        <v>100</v>
      </c>
      <c r="K4" s="47">
        <v>0</v>
      </c>
      <c r="L4" s="48" t="s">
        <v>20</v>
      </c>
      <c r="M4" s="49" t="s">
        <v>10</v>
      </c>
      <c r="N4" s="50" t="s">
        <v>21</v>
      </c>
      <c r="O4" s="51"/>
      <c r="P4" s="52"/>
      <c r="Q4" s="53" t="s">
        <v>22</v>
      </c>
      <c r="R4" s="13"/>
      <c r="S4" s="54" t="str">
        <f>"AD1"</f>
        <v>AD1</v>
      </c>
      <c r="T4" s="55"/>
      <c r="U4" s="13"/>
      <c r="V4" s="56"/>
      <c r="W4" s="57">
        <f>U4+V4</f>
        <v>0</v>
      </c>
      <c r="X4" s="13"/>
      <c r="Y4" s="58"/>
      <c r="Z4" s="59" t="s">
        <v>23</v>
      </c>
      <c r="AA4" s="60" t="e">
        <f>ROUNDDOWN(AA1/AA3*100,1)</f>
        <v>#DIV/0!</v>
      </c>
      <c r="AB4" s="12">
        <f t="shared" si="1"/>
        <v>43469</v>
      </c>
      <c r="AC4" s="13">
        <f t="shared" si="0"/>
        <v>5</v>
      </c>
      <c r="AD4" s="13">
        <v>0</v>
      </c>
      <c r="AE4" s="13"/>
    </row>
    <row r="5" spans="1:31">
      <c r="A5" s="61"/>
      <c r="B5" s="62"/>
      <c r="C5" s="62">
        <v>3</v>
      </c>
      <c r="D5" s="63"/>
      <c r="E5" s="62">
        <v>1</v>
      </c>
      <c r="F5" s="64"/>
      <c r="G5" s="65"/>
      <c r="H5" s="65">
        <f t="shared" ref="H5:H68" si="2">F5*E5+G5</f>
        <v>0</v>
      </c>
      <c r="I5" s="66">
        <f>$J$4</f>
        <v>100</v>
      </c>
      <c r="J5" s="67">
        <f>ROUNDDOWN(H5/(I5/100),1)</f>
        <v>0</v>
      </c>
      <c r="K5" s="68">
        <f>J5</f>
        <v>0</v>
      </c>
      <c r="L5" s="69">
        <f ca="1">IF(K5&gt;=INDIRECT(S4),DATE(YEAR(L3),MONTH(L3),DAY(L3)+X5),L3)</f>
        <v>43466</v>
      </c>
      <c r="M5" s="70">
        <f t="shared" ref="M5:M68" ca="1" si="3">IF(L5=L6,K5,INDIRECT(S5))</f>
        <v>0</v>
      </c>
      <c r="N5" s="71">
        <f t="shared" ref="N5:N10" ca="1" si="4">IF(INDIRECT(S5)-K5&lt;=0,0,INDIRECT(S5)-M6)</f>
        <v>0</v>
      </c>
      <c r="O5" s="72"/>
      <c r="P5" s="73"/>
      <c r="Q5" s="74" t="str">
        <f t="shared" ref="Q5:Q68" ca="1" si="5">IF(WEEKDAY(L5,2)=1,"Понедельник",IF(WEEKDAY(L5,2)=2,"Вторник",IF(WEEKDAY(L5,2)=3,"Среда",IF(WEEKDAY(L5,2)=4,"Четверг",IF(WEEKDAY(L5,2)=5,"Пятница",IF(WEEKDAY(L5,2)=6,"Суббота","Воскресенье"))))))</f>
        <v>Вторник</v>
      </c>
      <c r="R5" s="54" t="str">
        <f ca="1">"AС"&amp;DAY(L5)</f>
        <v>AС1</v>
      </c>
      <c r="S5" s="54" t="str">
        <f ca="1">"AD"&amp;DAY(L5)</f>
        <v>AD1</v>
      </c>
      <c r="T5" s="75">
        <f t="shared" ref="T5:T68" ca="1" si="6">WEEKDAY(L5,2)</f>
        <v>2</v>
      </c>
      <c r="U5" s="54">
        <f t="shared" ref="U5:U68" ca="1" si="7">IF(INDIRECT(S5)=0,1,0)</f>
        <v>1</v>
      </c>
      <c r="V5" s="54">
        <f ca="1">IF(WEEKDAY(L5,2)=5,1,1)</f>
        <v>1</v>
      </c>
      <c r="W5" s="54">
        <v>1</v>
      </c>
      <c r="X5" s="54"/>
      <c r="Y5" s="58">
        <f t="shared" ref="Y5:Y68" si="8">IF(C5&lt;&gt;3,J5,0)</f>
        <v>0</v>
      </c>
      <c r="Z5" s="54">
        <f t="shared" ref="Z5:Z68" si="9">IF(C5=3,J5,0)</f>
        <v>0</v>
      </c>
      <c r="AA5" s="76">
        <f>IFERROR(AA4,0)</f>
        <v>0</v>
      </c>
      <c r="AB5" s="12">
        <f t="shared" si="1"/>
        <v>43470</v>
      </c>
      <c r="AC5" s="13">
        <f t="shared" si="0"/>
        <v>6</v>
      </c>
      <c r="AD5" s="13">
        <f t="shared" ref="AD1:AD31" si="10">IF(AC5&lt;5,8.2,IF(AC5&gt;5,0,7.2))</f>
        <v>0</v>
      </c>
      <c r="AE5" s="13"/>
    </row>
    <row r="6" spans="1:31">
      <c r="A6" s="77"/>
      <c r="B6" s="62"/>
      <c r="C6" s="62">
        <v>3</v>
      </c>
      <c r="D6" s="63"/>
      <c r="E6" s="62">
        <v>1</v>
      </c>
      <c r="F6" s="64"/>
      <c r="G6" s="65"/>
      <c r="H6" s="78">
        <f t="shared" si="2"/>
        <v>0</v>
      </c>
      <c r="I6" s="66">
        <f t="shared" ref="I6:I69" si="11">$J$4</f>
        <v>100</v>
      </c>
      <c r="J6" s="67">
        <f t="shared" ref="J6:J69" si="12">ROUNDDOWN(H6/(I6/100),1)</f>
        <v>0</v>
      </c>
      <c r="K6" s="68">
        <f t="shared" ref="K6:K69" ca="1" si="13">IF((J6+K5)&gt;=INDIRECT(S5),J6+K5-INDIRECT(S5),J6+K5)</f>
        <v>0</v>
      </c>
      <c r="L6" s="79">
        <f t="shared" ref="L6:L69" ca="1" si="14">IF(J6+K5&gt;=INDIRECT(S5),DATE(YEAR(L5),MONTH(L5),DAY(L5)+W5),L5)</f>
        <v>43467</v>
      </c>
      <c r="M6" s="70">
        <f t="shared" ca="1" si="3"/>
        <v>0</v>
      </c>
      <c r="N6" s="71">
        <f t="shared" ca="1" si="4"/>
        <v>0</v>
      </c>
      <c r="O6" s="72"/>
      <c r="P6" s="73"/>
      <c r="Q6" s="80" t="str">
        <f t="shared" ca="1" si="5"/>
        <v>Среда</v>
      </c>
      <c r="R6" s="54" t="str">
        <f t="shared" ref="R6:R69" ca="1" si="15">"AС"&amp;DAY(L6)</f>
        <v>AС2</v>
      </c>
      <c r="S6" s="54" t="str">
        <f t="shared" ref="S6:S69" ca="1" si="16">"AD"&amp;DAY(L6)</f>
        <v>AD2</v>
      </c>
      <c r="T6" s="75">
        <f t="shared" ca="1" si="6"/>
        <v>3</v>
      </c>
      <c r="U6" s="54">
        <f t="shared" ca="1" si="7"/>
        <v>1</v>
      </c>
      <c r="V6" s="54">
        <f t="shared" ref="V6:V44" ca="1" si="17">IF(WEEKDAY(L6,2)=5,3,1)</f>
        <v>1</v>
      </c>
      <c r="W6" s="54">
        <v>1</v>
      </c>
      <c r="X6" s="54"/>
      <c r="Y6" s="58">
        <f t="shared" si="8"/>
        <v>0</v>
      </c>
      <c r="Z6" s="54">
        <f t="shared" si="9"/>
        <v>0</v>
      </c>
      <c r="AA6" s="54"/>
      <c r="AB6" s="12">
        <f t="shared" si="1"/>
        <v>43471</v>
      </c>
      <c r="AC6" s="13">
        <f t="shared" si="0"/>
        <v>7</v>
      </c>
      <c r="AD6" s="13">
        <f t="shared" si="10"/>
        <v>0</v>
      </c>
      <c r="AE6" s="13"/>
    </row>
    <row r="7" spans="1:31">
      <c r="A7" s="77"/>
      <c r="B7" s="63"/>
      <c r="C7" s="62">
        <v>3</v>
      </c>
      <c r="D7" s="63"/>
      <c r="E7" s="62">
        <v>1</v>
      </c>
      <c r="F7" s="64"/>
      <c r="G7" s="65"/>
      <c r="H7" s="78">
        <f t="shared" si="2"/>
        <v>0</v>
      </c>
      <c r="I7" s="66">
        <f t="shared" si="11"/>
        <v>100</v>
      </c>
      <c r="J7" s="67">
        <f t="shared" si="12"/>
        <v>0</v>
      </c>
      <c r="K7" s="68">
        <f t="shared" ca="1" si="13"/>
        <v>0</v>
      </c>
      <c r="L7" s="79">
        <f t="shared" ca="1" si="14"/>
        <v>43468</v>
      </c>
      <c r="M7" s="70">
        <f t="shared" ca="1" si="3"/>
        <v>0</v>
      </c>
      <c r="N7" s="71">
        <f t="shared" ca="1" si="4"/>
        <v>0</v>
      </c>
      <c r="O7" s="72"/>
      <c r="P7" s="73"/>
      <c r="Q7" s="80" t="str">
        <f t="shared" ca="1" si="5"/>
        <v>Четверг</v>
      </c>
      <c r="R7" s="54" t="str">
        <f t="shared" ca="1" si="15"/>
        <v>AС3</v>
      </c>
      <c r="S7" s="54" t="str">
        <f t="shared" ca="1" si="16"/>
        <v>AD3</v>
      </c>
      <c r="T7" s="75">
        <f t="shared" ca="1" si="6"/>
        <v>4</v>
      </c>
      <c r="U7" s="54">
        <f t="shared" ca="1" si="7"/>
        <v>1</v>
      </c>
      <c r="V7" s="54">
        <f t="shared" ca="1" si="17"/>
        <v>1</v>
      </c>
      <c r="W7" s="54">
        <v>1</v>
      </c>
      <c r="X7" s="54"/>
      <c r="Y7" s="58">
        <f t="shared" si="8"/>
        <v>0</v>
      </c>
      <c r="Z7" s="54">
        <f t="shared" si="9"/>
        <v>0</v>
      </c>
      <c r="AA7" s="54"/>
      <c r="AB7" s="12">
        <f t="shared" si="1"/>
        <v>43472</v>
      </c>
      <c r="AC7" s="13">
        <f t="shared" si="0"/>
        <v>1</v>
      </c>
      <c r="AD7" s="13">
        <f t="shared" si="10"/>
        <v>8.1999999999999993</v>
      </c>
      <c r="AE7" s="13"/>
    </row>
    <row r="8" spans="1:31">
      <c r="A8" s="77"/>
      <c r="B8" s="63"/>
      <c r="C8" s="62">
        <v>3</v>
      </c>
      <c r="D8" s="63"/>
      <c r="E8" s="62">
        <v>1</v>
      </c>
      <c r="F8" s="64"/>
      <c r="G8" s="65"/>
      <c r="H8" s="78">
        <f t="shared" si="2"/>
        <v>0</v>
      </c>
      <c r="I8" s="66">
        <f t="shared" si="11"/>
        <v>100</v>
      </c>
      <c r="J8" s="67">
        <f t="shared" si="12"/>
        <v>0</v>
      </c>
      <c r="K8" s="68">
        <f t="shared" ca="1" si="13"/>
        <v>0</v>
      </c>
      <c r="L8" s="79">
        <f ca="1">IF(J8+K7&gt;=INDIRECT(S7),DATE(YEAR(L7),MONTH(L7),DAY(L7)+W7),L7)</f>
        <v>43469</v>
      </c>
      <c r="M8" s="70">
        <f t="shared" ca="1" si="3"/>
        <v>0</v>
      </c>
      <c r="N8" s="71">
        <f t="shared" ca="1" si="4"/>
        <v>0</v>
      </c>
      <c r="O8" s="72"/>
      <c r="P8" s="73"/>
      <c r="Q8" s="80" t="str">
        <f t="shared" ca="1" si="5"/>
        <v>Пятница</v>
      </c>
      <c r="R8" s="54" t="str">
        <f t="shared" ca="1" si="15"/>
        <v>AС4</v>
      </c>
      <c r="S8" s="54" t="str">
        <f t="shared" ca="1" si="16"/>
        <v>AD4</v>
      </c>
      <c r="T8" s="75">
        <f t="shared" ca="1" si="6"/>
        <v>5</v>
      </c>
      <c r="U8" s="54">
        <f t="shared" ca="1" si="7"/>
        <v>1</v>
      </c>
      <c r="V8" s="54">
        <f t="shared" ca="1" si="17"/>
        <v>3</v>
      </c>
      <c r="W8" s="54">
        <v>1</v>
      </c>
      <c r="X8" s="54"/>
      <c r="Y8" s="58">
        <f t="shared" si="8"/>
        <v>0</v>
      </c>
      <c r="Z8" s="54">
        <f t="shared" si="9"/>
        <v>0</v>
      </c>
      <c r="AA8" s="54"/>
      <c r="AB8" s="12">
        <f t="shared" si="1"/>
        <v>43473</v>
      </c>
      <c r="AC8" s="13">
        <f t="shared" si="0"/>
        <v>2</v>
      </c>
      <c r="AD8" s="13">
        <f t="shared" si="10"/>
        <v>8.1999999999999993</v>
      </c>
      <c r="AE8" s="13"/>
    </row>
    <row r="9" spans="1:31">
      <c r="A9" s="77"/>
      <c r="B9" s="63"/>
      <c r="C9" s="62">
        <v>3</v>
      </c>
      <c r="D9" s="63"/>
      <c r="E9" s="62">
        <v>1</v>
      </c>
      <c r="F9" s="64"/>
      <c r="G9" s="65"/>
      <c r="H9" s="78">
        <f t="shared" si="2"/>
        <v>0</v>
      </c>
      <c r="I9" s="66">
        <f t="shared" si="11"/>
        <v>100</v>
      </c>
      <c r="J9" s="67">
        <f t="shared" si="12"/>
        <v>0</v>
      </c>
      <c r="K9" s="68">
        <f t="shared" ca="1" si="13"/>
        <v>0</v>
      </c>
      <c r="L9" s="79">
        <f t="shared" ca="1" si="14"/>
        <v>43470</v>
      </c>
      <c r="M9" s="70">
        <f t="shared" ca="1" si="3"/>
        <v>0</v>
      </c>
      <c r="N9" s="71">
        <f t="shared" ca="1" si="4"/>
        <v>0</v>
      </c>
      <c r="O9" s="72"/>
      <c r="P9" s="73"/>
      <c r="Q9" s="80" t="str">
        <f t="shared" ca="1" si="5"/>
        <v>Суббота</v>
      </c>
      <c r="R9" s="54" t="str">
        <f t="shared" ca="1" si="15"/>
        <v>AС5</v>
      </c>
      <c r="S9" s="54" t="str">
        <f t="shared" ca="1" si="16"/>
        <v>AD5</v>
      </c>
      <c r="T9" s="75">
        <f t="shared" ca="1" si="6"/>
        <v>6</v>
      </c>
      <c r="U9" s="54">
        <f t="shared" ca="1" si="7"/>
        <v>1</v>
      </c>
      <c r="V9" s="54">
        <f t="shared" ca="1" si="17"/>
        <v>1</v>
      </c>
      <c r="W9" s="54">
        <v>1</v>
      </c>
      <c r="X9" s="54"/>
      <c r="Y9" s="58">
        <f t="shared" si="8"/>
        <v>0</v>
      </c>
      <c r="Z9" s="54">
        <f t="shared" si="9"/>
        <v>0</v>
      </c>
      <c r="AA9" s="54"/>
      <c r="AB9" s="12">
        <f t="shared" si="1"/>
        <v>43474</v>
      </c>
      <c r="AC9" s="13">
        <f t="shared" si="0"/>
        <v>3</v>
      </c>
      <c r="AD9" s="13">
        <f t="shared" si="10"/>
        <v>8.1999999999999993</v>
      </c>
      <c r="AE9" s="13"/>
    </row>
    <row r="10" spans="1:31">
      <c r="A10" s="77"/>
      <c r="B10" s="63"/>
      <c r="C10" s="62">
        <v>3</v>
      </c>
      <c r="D10" s="63"/>
      <c r="E10" s="62">
        <v>1</v>
      </c>
      <c r="F10" s="64"/>
      <c r="G10" s="65"/>
      <c r="H10" s="78">
        <f t="shared" si="2"/>
        <v>0</v>
      </c>
      <c r="I10" s="66">
        <f t="shared" si="11"/>
        <v>100</v>
      </c>
      <c r="J10" s="67">
        <f t="shared" si="12"/>
        <v>0</v>
      </c>
      <c r="K10" s="68">
        <f t="shared" ca="1" si="13"/>
        <v>0</v>
      </c>
      <c r="L10" s="79">
        <f t="shared" ca="1" si="14"/>
        <v>43471</v>
      </c>
      <c r="M10" s="70">
        <f t="shared" ca="1" si="3"/>
        <v>0</v>
      </c>
      <c r="N10" s="71">
        <f t="shared" ca="1" si="4"/>
        <v>0</v>
      </c>
      <c r="O10" s="72"/>
      <c r="P10" s="73"/>
      <c r="Q10" s="80" t="str">
        <f t="shared" ca="1" si="5"/>
        <v>Воскресенье</v>
      </c>
      <c r="R10" s="54" t="str">
        <f t="shared" ca="1" si="15"/>
        <v>AС6</v>
      </c>
      <c r="S10" s="54" t="str">
        <f t="shared" ca="1" si="16"/>
        <v>AD6</v>
      </c>
      <c r="T10" s="75">
        <f t="shared" ca="1" si="6"/>
        <v>7</v>
      </c>
      <c r="U10" s="54">
        <f t="shared" ca="1" si="7"/>
        <v>1</v>
      </c>
      <c r="V10" s="54">
        <f t="shared" ca="1" si="17"/>
        <v>1</v>
      </c>
      <c r="W10" s="54">
        <v>1</v>
      </c>
      <c r="X10" s="54"/>
      <c r="Y10" s="58">
        <f t="shared" si="8"/>
        <v>0</v>
      </c>
      <c r="Z10" s="54">
        <f t="shared" si="9"/>
        <v>0</v>
      </c>
      <c r="AA10" s="54"/>
      <c r="AB10" s="12">
        <f t="shared" si="1"/>
        <v>43475</v>
      </c>
      <c r="AC10" s="13">
        <f t="shared" si="0"/>
        <v>4</v>
      </c>
      <c r="AD10" s="13">
        <f t="shared" si="10"/>
        <v>8.1999999999999993</v>
      </c>
      <c r="AE10" s="13"/>
    </row>
    <row r="11" spans="1:31">
      <c r="A11" s="77"/>
      <c r="B11" s="63"/>
      <c r="C11" s="62">
        <v>3</v>
      </c>
      <c r="D11" s="63"/>
      <c r="E11" s="62">
        <v>1</v>
      </c>
      <c r="F11" s="64"/>
      <c r="G11" s="65"/>
      <c r="H11" s="78">
        <f t="shared" si="2"/>
        <v>0</v>
      </c>
      <c r="I11" s="66">
        <f t="shared" si="11"/>
        <v>100</v>
      </c>
      <c r="J11" s="67">
        <f t="shared" si="12"/>
        <v>0</v>
      </c>
      <c r="K11" s="68">
        <f t="shared" ca="1" si="13"/>
        <v>0</v>
      </c>
      <c r="L11" s="79">
        <f t="shared" ca="1" si="14"/>
        <v>43472</v>
      </c>
      <c r="M11" s="70">
        <f t="shared" ca="1" si="3"/>
        <v>0</v>
      </c>
      <c r="N11" s="71">
        <f ca="1">IF(INDIRECT(S11)-K11&lt;=0,0,INDIRECT(S11)-M12)</f>
        <v>8.1999999999999993</v>
      </c>
      <c r="O11" s="72"/>
      <c r="P11" s="73"/>
      <c r="Q11" s="80" t="str">
        <f t="shared" ca="1" si="5"/>
        <v>Понедельник</v>
      </c>
      <c r="R11" s="54" t="str">
        <f t="shared" ca="1" si="15"/>
        <v>AС7</v>
      </c>
      <c r="S11" s="54" t="str">
        <f t="shared" ca="1" si="16"/>
        <v>AD7</v>
      </c>
      <c r="T11" s="75">
        <f t="shared" ca="1" si="6"/>
        <v>1</v>
      </c>
      <c r="U11" s="54">
        <f t="shared" ca="1" si="7"/>
        <v>0</v>
      </c>
      <c r="V11" s="54">
        <f t="shared" ca="1" si="17"/>
        <v>1</v>
      </c>
      <c r="W11" s="54">
        <v>1</v>
      </c>
      <c r="X11" s="54"/>
      <c r="Y11" s="58">
        <f t="shared" si="8"/>
        <v>0</v>
      </c>
      <c r="Z11" s="54">
        <f t="shared" si="9"/>
        <v>0</v>
      </c>
      <c r="AA11" s="54"/>
      <c r="AB11" s="12">
        <f t="shared" si="1"/>
        <v>43476</v>
      </c>
      <c r="AC11" s="13">
        <f t="shared" si="0"/>
        <v>5</v>
      </c>
      <c r="AD11" s="13">
        <f t="shared" si="10"/>
        <v>7.2</v>
      </c>
      <c r="AE11" s="13"/>
    </row>
    <row r="12" spans="1:31">
      <c r="A12" s="77"/>
      <c r="B12" s="63"/>
      <c r="C12" s="62">
        <v>3</v>
      </c>
      <c r="D12" s="63"/>
      <c r="E12" s="62">
        <v>1</v>
      </c>
      <c r="F12" s="64"/>
      <c r="G12" s="65"/>
      <c r="H12" s="78">
        <f t="shared" si="2"/>
        <v>0</v>
      </c>
      <c r="I12" s="66">
        <f t="shared" si="11"/>
        <v>100</v>
      </c>
      <c r="J12" s="67">
        <f>ROUNDDOWN(H12/(I12/100),1)</f>
        <v>0</v>
      </c>
      <c r="K12" s="68">
        <f t="shared" ca="1" si="13"/>
        <v>0</v>
      </c>
      <c r="L12" s="79">
        <f t="shared" ca="1" si="14"/>
        <v>43472</v>
      </c>
      <c r="M12" s="70">
        <f t="shared" ca="1" si="3"/>
        <v>0</v>
      </c>
      <c r="N12" s="71">
        <f ca="1">IF(INDIRECT(S12)-K12&lt;=0,0,INDIRECT(S12)-M13)</f>
        <v>8.1999999999999993</v>
      </c>
      <c r="O12" s="72"/>
      <c r="P12" s="73"/>
      <c r="Q12" s="80" t="str">
        <f t="shared" ca="1" si="5"/>
        <v>Понедельник</v>
      </c>
      <c r="R12" s="54" t="str">
        <f t="shared" ca="1" si="15"/>
        <v>AС7</v>
      </c>
      <c r="S12" s="54" t="str">
        <f t="shared" ca="1" si="16"/>
        <v>AD7</v>
      </c>
      <c r="T12" s="75">
        <f t="shared" ca="1" si="6"/>
        <v>1</v>
      </c>
      <c r="U12" s="54">
        <f t="shared" ca="1" si="7"/>
        <v>0</v>
      </c>
      <c r="V12" s="54">
        <f t="shared" ca="1" si="17"/>
        <v>1</v>
      </c>
      <c r="W12" s="54">
        <v>1</v>
      </c>
      <c r="X12" s="54"/>
      <c r="Y12" s="58">
        <f t="shared" si="8"/>
        <v>0</v>
      </c>
      <c r="Z12" s="54">
        <f t="shared" si="9"/>
        <v>0</v>
      </c>
      <c r="AA12" s="54"/>
      <c r="AB12" s="12">
        <f t="shared" si="1"/>
        <v>43477</v>
      </c>
      <c r="AC12" s="13">
        <f t="shared" si="0"/>
        <v>6</v>
      </c>
      <c r="AD12" s="13">
        <f t="shared" si="10"/>
        <v>0</v>
      </c>
      <c r="AE12" s="13"/>
    </row>
    <row r="13" spans="1:31">
      <c r="A13" s="77"/>
      <c r="B13" s="63"/>
      <c r="C13" s="62">
        <v>3</v>
      </c>
      <c r="D13" s="63"/>
      <c r="E13" s="62">
        <v>1</v>
      </c>
      <c r="F13" s="64"/>
      <c r="G13" s="65"/>
      <c r="H13" s="78">
        <f t="shared" si="2"/>
        <v>0</v>
      </c>
      <c r="I13" s="66">
        <f t="shared" si="11"/>
        <v>100</v>
      </c>
      <c r="J13" s="67">
        <f t="shared" si="12"/>
        <v>0</v>
      </c>
      <c r="K13" s="68">
        <f t="shared" ca="1" si="13"/>
        <v>0</v>
      </c>
      <c r="L13" s="79">
        <f t="shared" ca="1" si="14"/>
        <v>43472</v>
      </c>
      <c r="M13" s="70">
        <f t="shared" ca="1" si="3"/>
        <v>0</v>
      </c>
      <c r="N13" s="71">
        <f t="shared" ref="N13:N76" ca="1" si="18">IF(INDIRECT(S13)-K13&lt;=0,0,INDIRECT(S13)-M14)</f>
        <v>8.1999999999999993</v>
      </c>
      <c r="O13" s="72"/>
      <c r="P13" s="73"/>
      <c r="Q13" s="80" t="str">
        <f t="shared" ca="1" si="5"/>
        <v>Понедельник</v>
      </c>
      <c r="R13" s="54" t="str">
        <f t="shared" ca="1" si="15"/>
        <v>AС7</v>
      </c>
      <c r="S13" s="54" t="str">
        <f t="shared" ca="1" si="16"/>
        <v>AD7</v>
      </c>
      <c r="T13" s="75">
        <f t="shared" ca="1" si="6"/>
        <v>1</v>
      </c>
      <c r="U13" s="54">
        <f t="shared" ca="1" si="7"/>
        <v>0</v>
      </c>
      <c r="V13" s="54">
        <f t="shared" ca="1" si="17"/>
        <v>1</v>
      </c>
      <c r="W13" s="54">
        <v>1</v>
      </c>
      <c r="X13" s="54"/>
      <c r="Y13" s="58">
        <f t="shared" si="8"/>
        <v>0</v>
      </c>
      <c r="Z13" s="54">
        <f t="shared" si="9"/>
        <v>0</v>
      </c>
      <c r="AA13" s="54"/>
      <c r="AB13" s="12">
        <f t="shared" si="1"/>
        <v>43478</v>
      </c>
      <c r="AC13" s="13">
        <f t="shared" si="0"/>
        <v>7</v>
      </c>
      <c r="AD13" s="13">
        <f t="shared" si="10"/>
        <v>0</v>
      </c>
      <c r="AE13" s="13"/>
    </row>
    <row r="14" spans="1:31">
      <c r="A14" s="77"/>
      <c r="B14" s="63"/>
      <c r="C14" s="62">
        <v>3</v>
      </c>
      <c r="D14" s="63"/>
      <c r="E14" s="62">
        <v>1</v>
      </c>
      <c r="F14" s="64"/>
      <c r="G14" s="65"/>
      <c r="H14" s="78">
        <f t="shared" si="2"/>
        <v>0</v>
      </c>
      <c r="I14" s="66">
        <f t="shared" si="11"/>
        <v>100</v>
      </c>
      <c r="J14" s="67">
        <f t="shared" si="12"/>
        <v>0</v>
      </c>
      <c r="K14" s="68">
        <f t="shared" ca="1" si="13"/>
        <v>0</v>
      </c>
      <c r="L14" s="79">
        <f t="shared" ca="1" si="14"/>
        <v>43472</v>
      </c>
      <c r="M14" s="70">
        <f t="shared" ca="1" si="3"/>
        <v>0</v>
      </c>
      <c r="N14" s="71">
        <f t="shared" ca="1" si="18"/>
        <v>8.1999999999999993</v>
      </c>
      <c r="O14" s="72"/>
      <c r="P14" s="73"/>
      <c r="Q14" s="80" t="str">
        <f t="shared" ca="1" si="5"/>
        <v>Понедельник</v>
      </c>
      <c r="R14" s="54" t="str">
        <f t="shared" ca="1" si="15"/>
        <v>AС7</v>
      </c>
      <c r="S14" s="54" t="str">
        <f t="shared" ca="1" si="16"/>
        <v>AD7</v>
      </c>
      <c r="T14" s="75">
        <f t="shared" ca="1" si="6"/>
        <v>1</v>
      </c>
      <c r="U14" s="54">
        <f t="shared" ca="1" si="7"/>
        <v>0</v>
      </c>
      <c r="V14" s="54">
        <f t="shared" ca="1" si="17"/>
        <v>1</v>
      </c>
      <c r="W14" s="54">
        <v>1</v>
      </c>
      <c r="X14" s="54"/>
      <c r="Y14" s="58">
        <f t="shared" si="8"/>
        <v>0</v>
      </c>
      <c r="Z14" s="54">
        <f t="shared" si="9"/>
        <v>0</v>
      </c>
      <c r="AA14" s="54"/>
      <c r="AB14" s="12">
        <f t="shared" si="1"/>
        <v>43479</v>
      </c>
      <c r="AC14" s="13">
        <f t="shared" si="0"/>
        <v>1</v>
      </c>
      <c r="AD14" s="13">
        <f t="shared" si="10"/>
        <v>8.1999999999999993</v>
      </c>
      <c r="AE14" s="13"/>
    </row>
    <row r="15" spans="1:31">
      <c r="A15" s="77"/>
      <c r="B15" s="63"/>
      <c r="C15" s="62">
        <v>3</v>
      </c>
      <c r="D15" s="63"/>
      <c r="E15" s="62">
        <v>1</v>
      </c>
      <c r="F15" s="64"/>
      <c r="G15" s="65"/>
      <c r="H15" s="78">
        <f t="shared" si="2"/>
        <v>0</v>
      </c>
      <c r="I15" s="66">
        <f t="shared" si="11"/>
        <v>100</v>
      </c>
      <c r="J15" s="67">
        <f t="shared" si="12"/>
        <v>0</v>
      </c>
      <c r="K15" s="68">
        <f t="shared" ca="1" si="13"/>
        <v>0</v>
      </c>
      <c r="L15" s="79">
        <f t="shared" ca="1" si="14"/>
        <v>43472</v>
      </c>
      <c r="M15" s="70">
        <f t="shared" ca="1" si="3"/>
        <v>0</v>
      </c>
      <c r="N15" s="71">
        <f t="shared" ca="1" si="18"/>
        <v>8.1999999999999993</v>
      </c>
      <c r="O15" s="72"/>
      <c r="P15" s="73"/>
      <c r="Q15" s="80" t="str">
        <f t="shared" ca="1" si="5"/>
        <v>Понедельник</v>
      </c>
      <c r="R15" s="54" t="str">
        <f t="shared" ca="1" si="15"/>
        <v>AС7</v>
      </c>
      <c r="S15" s="54" t="str">
        <f t="shared" ca="1" si="16"/>
        <v>AD7</v>
      </c>
      <c r="T15" s="75">
        <f t="shared" ca="1" si="6"/>
        <v>1</v>
      </c>
      <c r="U15" s="54">
        <f t="shared" ca="1" si="7"/>
        <v>0</v>
      </c>
      <c r="V15" s="54">
        <f t="shared" ca="1" si="17"/>
        <v>1</v>
      </c>
      <c r="W15" s="54">
        <v>1</v>
      </c>
      <c r="X15" s="54"/>
      <c r="Y15" s="58">
        <f t="shared" si="8"/>
        <v>0</v>
      </c>
      <c r="Z15" s="54">
        <f t="shared" si="9"/>
        <v>0</v>
      </c>
      <c r="AA15" s="54"/>
      <c r="AB15" s="12">
        <f t="shared" si="1"/>
        <v>43480</v>
      </c>
      <c r="AC15" s="13">
        <f t="shared" si="0"/>
        <v>2</v>
      </c>
      <c r="AD15" s="13">
        <f t="shared" si="10"/>
        <v>8.1999999999999993</v>
      </c>
      <c r="AE15" s="13"/>
    </row>
    <row r="16" spans="1:31">
      <c r="A16" s="77"/>
      <c r="B16" s="63"/>
      <c r="C16" s="62">
        <v>3</v>
      </c>
      <c r="D16" s="63"/>
      <c r="E16" s="62">
        <v>1</v>
      </c>
      <c r="F16" s="64"/>
      <c r="G16" s="65"/>
      <c r="H16" s="78">
        <f t="shared" si="2"/>
        <v>0</v>
      </c>
      <c r="I16" s="66">
        <f t="shared" si="11"/>
        <v>100</v>
      </c>
      <c r="J16" s="67">
        <f t="shared" si="12"/>
        <v>0</v>
      </c>
      <c r="K16" s="68">
        <f t="shared" ca="1" si="13"/>
        <v>0</v>
      </c>
      <c r="L16" s="79">
        <f t="shared" ca="1" si="14"/>
        <v>43472</v>
      </c>
      <c r="M16" s="70">
        <f t="shared" ca="1" si="3"/>
        <v>0</v>
      </c>
      <c r="N16" s="71">
        <f t="shared" ca="1" si="18"/>
        <v>8.1999999999999993</v>
      </c>
      <c r="O16" s="72"/>
      <c r="P16" s="73"/>
      <c r="Q16" s="80" t="str">
        <f t="shared" ca="1" si="5"/>
        <v>Понедельник</v>
      </c>
      <c r="R16" s="54" t="str">
        <f t="shared" ca="1" si="15"/>
        <v>AС7</v>
      </c>
      <c r="S16" s="54" t="str">
        <f t="shared" ca="1" si="16"/>
        <v>AD7</v>
      </c>
      <c r="T16" s="75">
        <f t="shared" ca="1" si="6"/>
        <v>1</v>
      </c>
      <c r="U16" s="54">
        <f t="shared" ca="1" si="7"/>
        <v>0</v>
      </c>
      <c r="V16" s="54">
        <f t="shared" ca="1" si="17"/>
        <v>1</v>
      </c>
      <c r="W16" s="54">
        <v>1</v>
      </c>
      <c r="X16" s="54"/>
      <c r="Y16" s="58">
        <f t="shared" si="8"/>
        <v>0</v>
      </c>
      <c r="Z16" s="54">
        <f t="shared" si="9"/>
        <v>0</v>
      </c>
      <c r="AA16" s="54"/>
      <c r="AB16" s="12">
        <f t="shared" si="1"/>
        <v>43481</v>
      </c>
      <c r="AC16" s="13">
        <f t="shared" si="0"/>
        <v>3</v>
      </c>
      <c r="AD16" s="13">
        <f t="shared" si="10"/>
        <v>8.1999999999999993</v>
      </c>
      <c r="AE16" s="13"/>
    </row>
    <row r="17" spans="1:31">
      <c r="A17" s="77"/>
      <c r="B17" s="63"/>
      <c r="C17" s="62">
        <v>3</v>
      </c>
      <c r="D17" s="63"/>
      <c r="E17" s="62">
        <v>1</v>
      </c>
      <c r="F17" s="64"/>
      <c r="G17" s="65"/>
      <c r="H17" s="78">
        <f t="shared" si="2"/>
        <v>0</v>
      </c>
      <c r="I17" s="66">
        <f t="shared" si="11"/>
        <v>100</v>
      </c>
      <c r="J17" s="67">
        <f t="shared" si="12"/>
        <v>0</v>
      </c>
      <c r="K17" s="68">
        <f t="shared" ca="1" si="13"/>
        <v>0</v>
      </c>
      <c r="L17" s="79">
        <f t="shared" ca="1" si="14"/>
        <v>43472</v>
      </c>
      <c r="M17" s="70">
        <f t="shared" ca="1" si="3"/>
        <v>0</v>
      </c>
      <c r="N17" s="71">
        <f t="shared" ca="1" si="18"/>
        <v>8.1999999999999993</v>
      </c>
      <c r="O17" s="72"/>
      <c r="P17" s="73"/>
      <c r="Q17" s="80" t="str">
        <f t="shared" ca="1" si="5"/>
        <v>Понедельник</v>
      </c>
      <c r="R17" s="54" t="str">
        <f t="shared" ca="1" si="15"/>
        <v>AС7</v>
      </c>
      <c r="S17" s="54" t="str">
        <f t="shared" ca="1" si="16"/>
        <v>AD7</v>
      </c>
      <c r="T17" s="75">
        <f t="shared" ca="1" si="6"/>
        <v>1</v>
      </c>
      <c r="U17" s="54">
        <f t="shared" ca="1" si="7"/>
        <v>0</v>
      </c>
      <c r="V17" s="54">
        <f t="shared" ca="1" si="17"/>
        <v>1</v>
      </c>
      <c r="W17" s="54">
        <v>1</v>
      </c>
      <c r="X17" s="54"/>
      <c r="Y17" s="58">
        <f t="shared" si="8"/>
        <v>0</v>
      </c>
      <c r="Z17" s="54">
        <f t="shared" si="9"/>
        <v>0</v>
      </c>
      <c r="AA17" s="54"/>
      <c r="AB17" s="12">
        <f t="shared" si="1"/>
        <v>43482</v>
      </c>
      <c r="AC17" s="13">
        <f t="shared" si="0"/>
        <v>4</v>
      </c>
      <c r="AD17" s="13">
        <f t="shared" si="10"/>
        <v>8.1999999999999993</v>
      </c>
      <c r="AE17" s="13"/>
    </row>
    <row r="18" spans="1:31">
      <c r="A18" s="81"/>
      <c r="B18" s="62"/>
      <c r="C18" s="62">
        <v>3</v>
      </c>
      <c r="D18" s="63"/>
      <c r="E18" s="62">
        <v>1</v>
      </c>
      <c r="F18" s="64"/>
      <c r="G18" s="65"/>
      <c r="H18" s="78">
        <f t="shared" si="2"/>
        <v>0</v>
      </c>
      <c r="I18" s="66">
        <f t="shared" si="11"/>
        <v>100</v>
      </c>
      <c r="J18" s="67">
        <f t="shared" si="12"/>
        <v>0</v>
      </c>
      <c r="K18" s="68">
        <f t="shared" ca="1" si="13"/>
        <v>0</v>
      </c>
      <c r="L18" s="79">
        <f t="shared" ca="1" si="14"/>
        <v>43472</v>
      </c>
      <c r="M18" s="70">
        <f t="shared" ca="1" si="3"/>
        <v>0</v>
      </c>
      <c r="N18" s="71">
        <f t="shared" ca="1" si="18"/>
        <v>8.1999999999999993</v>
      </c>
      <c r="O18" s="72"/>
      <c r="P18" s="73"/>
      <c r="Q18" s="80" t="str">
        <f t="shared" ca="1" si="5"/>
        <v>Понедельник</v>
      </c>
      <c r="R18" s="54" t="str">
        <f t="shared" ca="1" si="15"/>
        <v>AС7</v>
      </c>
      <c r="S18" s="54" t="str">
        <f t="shared" ca="1" si="16"/>
        <v>AD7</v>
      </c>
      <c r="T18" s="75">
        <f t="shared" ca="1" si="6"/>
        <v>1</v>
      </c>
      <c r="U18" s="54">
        <f t="shared" ca="1" si="7"/>
        <v>0</v>
      </c>
      <c r="V18" s="54">
        <f t="shared" ca="1" si="17"/>
        <v>1</v>
      </c>
      <c r="W18" s="54">
        <v>1</v>
      </c>
      <c r="X18" s="54"/>
      <c r="Y18" s="58">
        <f t="shared" si="8"/>
        <v>0</v>
      </c>
      <c r="Z18" s="54">
        <f t="shared" si="9"/>
        <v>0</v>
      </c>
      <c r="AA18" s="54"/>
      <c r="AB18" s="12">
        <f t="shared" si="1"/>
        <v>43483</v>
      </c>
      <c r="AC18" s="13">
        <f t="shared" si="0"/>
        <v>5</v>
      </c>
      <c r="AD18" s="13">
        <f t="shared" si="10"/>
        <v>7.2</v>
      </c>
      <c r="AE18" s="13"/>
    </row>
    <row r="19" spans="1:31">
      <c r="A19" s="77"/>
      <c r="B19" s="63"/>
      <c r="C19" s="62">
        <v>3</v>
      </c>
      <c r="D19" s="63"/>
      <c r="E19" s="62">
        <v>1</v>
      </c>
      <c r="F19" s="64"/>
      <c r="G19" s="65"/>
      <c r="H19" s="78">
        <f t="shared" si="2"/>
        <v>0</v>
      </c>
      <c r="I19" s="66">
        <f t="shared" si="11"/>
        <v>100</v>
      </c>
      <c r="J19" s="67">
        <f t="shared" si="12"/>
        <v>0</v>
      </c>
      <c r="K19" s="68">
        <f t="shared" ca="1" si="13"/>
        <v>0</v>
      </c>
      <c r="L19" s="79">
        <f t="shared" ca="1" si="14"/>
        <v>43472</v>
      </c>
      <c r="M19" s="70">
        <f t="shared" ca="1" si="3"/>
        <v>0</v>
      </c>
      <c r="N19" s="71">
        <f t="shared" ca="1" si="18"/>
        <v>8.1999999999999993</v>
      </c>
      <c r="O19" s="72"/>
      <c r="P19" s="73"/>
      <c r="Q19" s="80" t="str">
        <f t="shared" ca="1" si="5"/>
        <v>Понедельник</v>
      </c>
      <c r="R19" s="54" t="str">
        <f t="shared" ca="1" si="15"/>
        <v>AС7</v>
      </c>
      <c r="S19" s="54" t="str">
        <f t="shared" ca="1" si="16"/>
        <v>AD7</v>
      </c>
      <c r="T19" s="75">
        <f t="shared" ca="1" si="6"/>
        <v>1</v>
      </c>
      <c r="U19" s="54">
        <f t="shared" ca="1" si="7"/>
        <v>0</v>
      </c>
      <c r="V19" s="54">
        <f t="shared" ca="1" si="17"/>
        <v>1</v>
      </c>
      <c r="W19" s="54">
        <v>1</v>
      </c>
      <c r="X19" s="54"/>
      <c r="Y19" s="58">
        <f t="shared" si="8"/>
        <v>0</v>
      </c>
      <c r="Z19" s="54">
        <f t="shared" si="9"/>
        <v>0</v>
      </c>
      <c r="AA19" s="54"/>
      <c r="AB19" s="12">
        <f t="shared" si="1"/>
        <v>43484</v>
      </c>
      <c r="AC19" s="13">
        <f t="shared" si="0"/>
        <v>6</v>
      </c>
      <c r="AD19" s="13">
        <f t="shared" si="10"/>
        <v>0</v>
      </c>
      <c r="AE19" s="13"/>
    </row>
    <row r="20" spans="1:31">
      <c r="A20" s="77"/>
      <c r="B20" s="62"/>
      <c r="C20" s="62">
        <v>3</v>
      </c>
      <c r="D20" s="63"/>
      <c r="E20" s="62">
        <v>1</v>
      </c>
      <c r="F20" s="64"/>
      <c r="G20" s="65"/>
      <c r="H20" s="78">
        <f t="shared" si="2"/>
        <v>0</v>
      </c>
      <c r="I20" s="66">
        <f t="shared" si="11"/>
        <v>100</v>
      </c>
      <c r="J20" s="67">
        <f t="shared" si="12"/>
        <v>0</v>
      </c>
      <c r="K20" s="68">
        <f t="shared" ca="1" si="13"/>
        <v>0</v>
      </c>
      <c r="L20" s="79">
        <f t="shared" ca="1" si="14"/>
        <v>43472</v>
      </c>
      <c r="M20" s="70">
        <f t="shared" ca="1" si="3"/>
        <v>0</v>
      </c>
      <c r="N20" s="71">
        <f t="shared" ca="1" si="18"/>
        <v>8.1999999999999993</v>
      </c>
      <c r="O20" s="72"/>
      <c r="P20" s="73"/>
      <c r="Q20" s="80" t="str">
        <f t="shared" ca="1" si="5"/>
        <v>Понедельник</v>
      </c>
      <c r="R20" s="54" t="str">
        <f t="shared" ca="1" si="15"/>
        <v>AС7</v>
      </c>
      <c r="S20" s="54" t="str">
        <f t="shared" ca="1" si="16"/>
        <v>AD7</v>
      </c>
      <c r="T20" s="75">
        <f t="shared" ca="1" si="6"/>
        <v>1</v>
      </c>
      <c r="U20" s="54">
        <f t="shared" ca="1" si="7"/>
        <v>0</v>
      </c>
      <c r="V20" s="54">
        <f t="shared" ca="1" si="17"/>
        <v>1</v>
      </c>
      <c r="W20" s="54">
        <v>1</v>
      </c>
      <c r="X20" s="54"/>
      <c r="Y20" s="58">
        <f t="shared" si="8"/>
        <v>0</v>
      </c>
      <c r="Z20" s="54">
        <f t="shared" si="9"/>
        <v>0</v>
      </c>
      <c r="AA20" s="54"/>
      <c r="AB20" s="12">
        <f t="shared" si="1"/>
        <v>43485</v>
      </c>
      <c r="AC20" s="13">
        <f t="shared" si="0"/>
        <v>7</v>
      </c>
      <c r="AD20" s="13">
        <f t="shared" si="10"/>
        <v>0</v>
      </c>
      <c r="AE20" s="13"/>
    </row>
    <row r="21" spans="1:31">
      <c r="A21" s="77"/>
      <c r="B21" s="63"/>
      <c r="C21" s="62">
        <v>3</v>
      </c>
      <c r="D21" s="63"/>
      <c r="E21" s="62">
        <v>1</v>
      </c>
      <c r="F21" s="64"/>
      <c r="G21" s="65"/>
      <c r="H21" s="78">
        <f t="shared" si="2"/>
        <v>0</v>
      </c>
      <c r="I21" s="66">
        <f t="shared" si="11"/>
        <v>100</v>
      </c>
      <c r="J21" s="67">
        <f t="shared" si="12"/>
        <v>0</v>
      </c>
      <c r="K21" s="68">
        <f t="shared" ca="1" si="13"/>
        <v>0</v>
      </c>
      <c r="L21" s="79">
        <f t="shared" ca="1" si="14"/>
        <v>43472</v>
      </c>
      <c r="M21" s="70">
        <f t="shared" ca="1" si="3"/>
        <v>0</v>
      </c>
      <c r="N21" s="71">
        <f t="shared" ca="1" si="18"/>
        <v>8.1999999999999993</v>
      </c>
      <c r="O21" s="72"/>
      <c r="P21" s="73"/>
      <c r="Q21" s="80" t="str">
        <f t="shared" ca="1" si="5"/>
        <v>Понедельник</v>
      </c>
      <c r="R21" s="54" t="str">
        <f t="shared" ca="1" si="15"/>
        <v>AС7</v>
      </c>
      <c r="S21" s="54" t="str">
        <f t="shared" ca="1" si="16"/>
        <v>AD7</v>
      </c>
      <c r="T21" s="75">
        <f t="shared" ca="1" si="6"/>
        <v>1</v>
      </c>
      <c r="U21" s="54">
        <f t="shared" ca="1" si="7"/>
        <v>0</v>
      </c>
      <c r="V21" s="54">
        <f t="shared" ca="1" si="17"/>
        <v>1</v>
      </c>
      <c r="W21" s="54">
        <v>1</v>
      </c>
      <c r="X21" s="54"/>
      <c r="Y21" s="58">
        <f t="shared" si="8"/>
        <v>0</v>
      </c>
      <c r="Z21" s="54">
        <f t="shared" si="9"/>
        <v>0</v>
      </c>
      <c r="AA21" s="54"/>
      <c r="AB21" s="12">
        <f t="shared" si="1"/>
        <v>43486</v>
      </c>
      <c r="AC21" s="13">
        <f t="shared" si="0"/>
        <v>1</v>
      </c>
      <c r="AD21" s="13">
        <f t="shared" si="10"/>
        <v>8.1999999999999993</v>
      </c>
      <c r="AE21" s="13"/>
    </row>
    <row r="22" spans="1:31">
      <c r="A22" s="77"/>
      <c r="B22" s="63"/>
      <c r="C22" s="62">
        <v>3</v>
      </c>
      <c r="D22" s="63"/>
      <c r="E22" s="62">
        <v>1</v>
      </c>
      <c r="F22" s="64"/>
      <c r="G22" s="65"/>
      <c r="H22" s="78">
        <f t="shared" si="2"/>
        <v>0</v>
      </c>
      <c r="I22" s="66">
        <f t="shared" si="11"/>
        <v>100</v>
      </c>
      <c r="J22" s="67">
        <f t="shared" si="12"/>
        <v>0</v>
      </c>
      <c r="K22" s="68">
        <f t="shared" ca="1" si="13"/>
        <v>0</v>
      </c>
      <c r="L22" s="79">
        <f t="shared" ca="1" si="14"/>
        <v>43472</v>
      </c>
      <c r="M22" s="70">
        <f t="shared" ca="1" si="3"/>
        <v>0</v>
      </c>
      <c r="N22" s="71">
        <f t="shared" ca="1" si="18"/>
        <v>8.1999999999999993</v>
      </c>
      <c r="O22" s="72"/>
      <c r="P22" s="73"/>
      <c r="Q22" s="80" t="str">
        <f t="shared" ca="1" si="5"/>
        <v>Понедельник</v>
      </c>
      <c r="R22" s="54" t="str">
        <f t="shared" ca="1" si="15"/>
        <v>AС7</v>
      </c>
      <c r="S22" s="54" t="str">
        <f t="shared" ca="1" si="16"/>
        <v>AD7</v>
      </c>
      <c r="T22" s="75">
        <f t="shared" ca="1" si="6"/>
        <v>1</v>
      </c>
      <c r="U22" s="54">
        <f t="shared" ca="1" si="7"/>
        <v>0</v>
      </c>
      <c r="V22" s="54">
        <f t="shared" ca="1" si="17"/>
        <v>1</v>
      </c>
      <c r="W22" s="54">
        <v>1</v>
      </c>
      <c r="X22" s="54"/>
      <c r="Y22" s="58">
        <f t="shared" si="8"/>
        <v>0</v>
      </c>
      <c r="Z22" s="54">
        <f t="shared" si="9"/>
        <v>0</v>
      </c>
      <c r="AA22" s="54"/>
      <c r="AB22" s="12">
        <f t="shared" si="1"/>
        <v>43487</v>
      </c>
      <c r="AC22" s="13">
        <f t="shared" si="0"/>
        <v>2</v>
      </c>
      <c r="AD22" s="13">
        <f t="shared" si="10"/>
        <v>8.1999999999999993</v>
      </c>
      <c r="AE22" s="13"/>
    </row>
    <row r="23" spans="1:31">
      <c r="A23" s="77"/>
      <c r="B23" s="63"/>
      <c r="C23" s="62">
        <v>3</v>
      </c>
      <c r="D23" s="63"/>
      <c r="E23" s="62">
        <v>1</v>
      </c>
      <c r="F23" s="64"/>
      <c r="G23" s="65"/>
      <c r="H23" s="78">
        <f t="shared" si="2"/>
        <v>0</v>
      </c>
      <c r="I23" s="66">
        <f t="shared" si="11"/>
        <v>100</v>
      </c>
      <c r="J23" s="67">
        <f t="shared" si="12"/>
        <v>0</v>
      </c>
      <c r="K23" s="68">
        <f t="shared" ca="1" si="13"/>
        <v>0</v>
      </c>
      <c r="L23" s="79">
        <f t="shared" ca="1" si="14"/>
        <v>43472</v>
      </c>
      <c r="M23" s="70">
        <f t="shared" ca="1" si="3"/>
        <v>0</v>
      </c>
      <c r="N23" s="71">
        <f t="shared" ca="1" si="18"/>
        <v>8.1999999999999993</v>
      </c>
      <c r="O23" s="72"/>
      <c r="P23" s="73"/>
      <c r="Q23" s="80" t="str">
        <f t="shared" ca="1" si="5"/>
        <v>Понедельник</v>
      </c>
      <c r="R23" s="54" t="str">
        <f t="shared" ca="1" si="15"/>
        <v>AС7</v>
      </c>
      <c r="S23" s="54" t="str">
        <f t="shared" ca="1" si="16"/>
        <v>AD7</v>
      </c>
      <c r="T23" s="75">
        <f t="shared" ca="1" si="6"/>
        <v>1</v>
      </c>
      <c r="U23" s="54">
        <f t="shared" ca="1" si="7"/>
        <v>0</v>
      </c>
      <c r="V23" s="54">
        <f t="shared" ca="1" si="17"/>
        <v>1</v>
      </c>
      <c r="W23" s="54">
        <v>1</v>
      </c>
      <c r="X23" s="54"/>
      <c r="Y23" s="58">
        <f t="shared" si="8"/>
        <v>0</v>
      </c>
      <c r="Z23" s="54">
        <f t="shared" si="9"/>
        <v>0</v>
      </c>
      <c r="AA23" s="54"/>
      <c r="AB23" s="12">
        <f t="shared" si="1"/>
        <v>43488</v>
      </c>
      <c r="AC23" s="13">
        <f t="shared" si="0"/>
        <v>3</v>
      </c>
      <c r="AD23" s="13">
        <f t="shared" si="10"/>
        <v>8.1999999999999993</v>
      </c>
      <c r="AE23" s="13"/>
    </row>
    <row r="24" spans="1:31">
      <c r="A24" s="77"/>
      <c r="B24" s="63"/>
      <c r="C24" s="62">
        <v>3</v>
      </c>
      <c r="D24" s="63"/>
      <c r="E24" s="62">
        <v>1</v>
      </c>
      <c r="F24" s="64"/>
      <c r="G24" s="65"/>
      <c r="H24" s="78">
        <f t="shared" si="2"/>
        <v>0</v>
      </c>
      <c r="I24" s="66">
        <f t="shared" si="11"/>
        <v>100</v>
      </c>
      <c r="J24" s="67">
        <f t="shared" si="12"/>
        <v>0</v>
      </c>
      <c r="K24" s="68">
        <f t="shared" ca="1" si="13"/>
        <v>0</v>
      </c>
      <c r="L24" s="79">
        <f t="shared" ca="1" si="14"/>
        <v>43472</v>
      </c>
      <c r="M24" s="70">
        <f t="shared" ca="1" si="3"/>
        <v>0</v>
      </c>
      <c r="N24" s="71">
        <f t="shared" ca="1" si="18"/>
        <v>8.1999999999999993</v>
      </c>
      <c r="O24" s="72"/>
      <c r="P24" s="73"/>
      <c r="Q24" s="80" t="str">
        <f t="shared" ca="1" si="5"/>
        <v>Понедельник</v>
      </c>
      <c r="R24" s="54" t="str">
        <f t="shared" ca="1" si="15"/>
        <v>AС7</v>
      </c>
      <c r="S24" s="54" t="str">
        <f t="shared" ca="1" si="16"/>
        <v>AD7</v>
      </c>
      <c r="T24" s="75">
        <f t="shared" ca="1" si="6"/>
        <v>1</v>
      </c>
      <c r="U24" s="54">
        <f t="shared" ca="1" si="7"/>
        <v>0</v>
      </c>
      <c r="V24" s="54">
        <f t="shared" ca="1" si="17"/>
        <v>1</v>
      </c>
      <c r="W24" s="54">
        <v>1</v>
      </c>
      <c r="X24" s="54"/>
      <c r="Y24" s="58">
        <f t="shared" si="8"/>
        <v>0</v>
      </c>
      <c r="Z24" s="54">
        <f t="shared" si="9"/>
        <v>0</v>
      </c>
      <c r="AA24" s="54"/>
      <c r="AB24" s="12">
        <f t="shared" si="1"/>
        <v>43489</v>
      </c>
      <c r="AC24" s="13">
        <f t="shared" si="0"/>
        <v>4</v>
      </c>
      <c r="AD24" s="13">
        <f t="shared" si="10"/>
        <v>8.1999999999999993</v>
      </c>
      <c r="AE24" s="13"/>
    </row>
    <row r="25" spans="1:31">
      <c r="A25" s="77"/>
      <c r="B25" s="63"/>
      <c r="C25" s="62">
        <v>3</v>
      </c>
      <c r="D25" s="63"/>
      <c r="E25" s="62">
        <v>1</v>
      </c>
      <c r="F25" s="64"/>
      <c r="G25" s="65"/>
      <c r="H25" s="78">
        <f t="shared" si="2"/>
        <v>0</v>
      </c>
      <c r="I25" s="66">
        <f t="shared" si="11"/>
        <v>100</v>
      </c>
      <c r="J25" s="67">
        <f t="shared" si="12"/>
        <v>0</v>
      </c>
      <c r="K25" s="68">
        <f t="shared" ca="1" si="13"/>
        <v>0</v>
      </c>
      <c r="L25" s="79">
        <f t="shared" ca="1" si="14"/>
        <v>43472</v>
      </c>
      <c r="M25" s="70">
        <f t="shared" ca="1" si="3"/>
        <v>0</v>
      </c>
      <c r="N25" s="71">
        <f t="shared" ca="1" si="18"/>
        <v>8.1999999999999993</v>
      </c>
      <c r="O25" s="72"/>
      <c r="P25" s="73"/>
      <c r="Q25" s="80" t="str">
        <f t="shared" ca="1" si="5"/>
        <v>Понедельник</v>
      </c>
      <c r="R25" s="54" t="str">
        <f t="shared" ca="1" si="15"/>
        <v>AС7</v>
      </c>
      <c r="S25" s="54" t="str">
        <f t="shared" ca="1" si="16"/>
        <v>AD7</v>
      </c>
      <c r="T25" s="75">
        <f t="shared" ca="1" si="6"/>
        <v>1</v>
      </c>
      <c r="U25" s="54">
        <f t="shared" ca="1" si="7"/>
        <v>0</v>
      </c>
      <c r="V25" s="54">
        <f t="shared" ca="1" si="17"/>
        <v>1</v>
      </c>
      <c r="W25" s="54">
        <v>1</v>
      </c>
      <c r="X25" s="54"/>
      <c r="Y25" s="58">
        <f t="shared" si="8"/>
        <v>0</v>
      </c>
      <c r="Z25" s="54">
        <f t="shared" si="9"/>
        <v>0</v>
      </c>
      <c r="AA25" s="54"/>
      <c r="AB25" s="12">
        <f t="shared" si="1"/>
        <v>43490</v>
      </c>
      <c r="AC25" s="13">
        <f t="shared" si="0"/>
        <v>5</v>
      </c>
      <c r="AD25" s="13">
        <f t="shared" si="10"/>
        <v>7.2</v>
      </c>
      <c r="AE25" s="13"/>
    </row>
    <row r="26" spans="1:31">
      <c r="A26" s="77"/>
      <c r="B26" s="63"/>
      <c r="C26" s="62">
        <v>3</v>
      </c>
      <c r="D26" s="63"/>
      <c r="E26" s="62">
        <v>1</v>
      </c>
      <c r="F26" s="64"/>
      <c r="G26" s="65"/>
      <c r="H26" s="78">
        <f t="shared" si="2"/>
        <v>0</v>
      </c>
      <c r="I26" s="66">
        <f t="shared" si="11"/>
        <v>100</v>
      </c>
      <c r="J26" s="67">
        <f t="shared" si="12"/>
        <v>0</v>
      </c>
      <c r="K26" s="68">
        <f t="shared" ca="1" si="13"/>
        <v>0</v>
      </c>
      <c r="L26" s="79">
        <f t="shared" ca="1" si="14"/>
        <v>43472</v>
      </c>
      <c r="M26" s="70">
        <f t="shared" ca="1" si="3"/>
        <v>0</v>
      </c>
      <c r="N26" s="71">
        <f t="shared" ca="1" si="18"/>
        <v>8.1999999999999993</v>
      </c>
      <c r="O26" s="72"/>
      <c r="P26" s="73"/>
      <c r="Q26" s="80" t="str">
        <f t="shared" ca="1" si="5"/>
        <v>Понедельник</v>
      </c>
      <c r="R26" s="54" t="str">
        <f t="shared" ca="1" si="15"/>
        <v>AС7</v>
      </c>
      <c r="S26" s="54" t="str">
        <f t="shared" ca="1" si="16"/>
        <v>AD7</v>
      </c>
      <c r="T26" s="75">
        <f t="shared" ca="1" si="6"/>
        <v>1</v>
      </c>
      <c r="U26" s="54">
        <f t="shared" ca="1" si="7"/>
        <v>0</v>
      </c>
      <c r="V26" s="54">
        <f t="shared" ca="1" si="17"/>
        <v>1</v>
      </c>
      <c r="W26" s="54">
        <v>1</v>
      </c>
      <c r="X26" s="54"/>
      <c r="Y26" s="58">
        <f t="shared" si="8"/>
        <v>0</v>
      </c>
      <c r="Z26" s="54">
        <f t="shared" si="9"/>
        <v>0</v>
      </c>
      <c r="AA26" s="54"/>
      <c r="AB26" s="12">
        <f t="shared" si="1"/>
        <v>43491</v>
      </c>
      <c r="AC26" s="13">
        <f t="shared" si="0"/>
        <v>6</v>
      </c>
      <c r="AD26" s="13">
        <f t="shared" si="10"/>
        <v>0</v>
      </c>
      <c r="AE26" s="13"/>
    </row>
    <row r="27" spans="1:31">
      <c r="A27" s="77"/>
      <c r="B27" s="63"/>
      <c r="C27" s="62">
        <v>3</v>
      </c>
      <c r="D27" s="63"/>
      <c r="E27" s="62">
        <v>1</v>
      </c>
      <c r="F27" s="64"/>
      <c r="G27" s="78"/>
      <c r="H27" s="78">
        <f t="shared" si="2"/>
        <v>0</v>
      </c>
      <c r="I27" s="66">
        <f t="shared" si="11"/>
        <v>100</v>
      </c>
      <c r="J27" s="67">
        <f t="shared" si="12"/>
        <v>0</v>
      </c>
      <c r="K27" s="68">
        <f t="shared" ca="1" si="13"/>
        <v>0</v>
      </c>
      <c r="L27" s="79">
        <f t="shared" ca="1" si="14"/>
        <v>43472</v>
      </c>
      <c r="M27" s="70">
        <f t="shared" ca="1" si="3"/>
        <v>0</v>
      </c>
      <c r="N27" s="71">
        <f t="shared" ca="1" si="18"/>
        <v>8.1999999999999993</v>
      </c>
      <c r="O27" s="72"/>
      <c r="P27" s="73"/>
      <c r="Q27" s="80" t="str">
        <f t="shared" ca="1" si="5"/>
        <v>Понедельник</v>
      </c>
      <c r="R27" s="54" t="str">
        <f t="shared" ca="1" si="15"/>
        <v>AС7</v>
      </c>
      <c r="S27" s="54" t="str">
        <f t="shared" ca="1" si="16"/>
        <v>AD7</v>
      </c>
      <c r="T27" s="75">
        <f t="shared" ca="1" si="6"/>
        <v>1</v>
      </c>
      <c r="U27" s="54">
        <f t="shared" ca="1" si="7"/>
        <v>0</v>
      </c>
      <c r="V27" s="54">
        <f t="shared" ca="1" si="17"/>
        <v>1</v>
      </c>
      <c r="W27" s="54">
        <v>1</v>
      </c>
      <c r="X27" s="54"/>
      <c r="Y27" s="58">
        <f t="shared" si="8"/>
        <v>0</v>
      </c>
      <c r="Z27" s="54">
        <f t="shared" si="9"/>
        <v>0</v>
      </c>
      <c r="AA27" s="54"/>
      <c r="AB27" s="12">
        <f t="shared" si="1"/>
        <v>43492</v>
      </c>
      <c r="AC27" s="13">
        <f t="shared" si="0"/>
        <v>7</v>
      </c>
      <c r="AD27" s="13">
        <f t="shared" si="10"/>
        <v>0</v>
      </c>
      <c r="AE27" s="13"/>
    </row>
    <row r="28" spans="1:31">
      <c r="A28" s="77"/>
      <c r="B28" s="63"/>
      <c r="C28" s="62">
        <v>3</v>
      </c>
      <c r="D28" s="63"/>
      <c r="E28" s="62">
        <v>1</v>
      </c>
      <c r="F28" s="64"/>
      <c r="G28" s="78"/>
      <c r="H28" s="78">
        <f t="shared" si="2"/>
        <v>0</v>
      </c>
      <c r="I28" s="66">
        <f t="shared" si="11"/>
        <v>100</v>
      </c>
      <c r="J28" s="67">
        <f t="shared" si="12"/>
        <v>0</v>
      </c>
      <c r="K28" s="68">
        <f t="shared" ca="1" si="13"/>
        <v>0</v>
      </c>
      <c r="L28" s="79">
        <f t="shared" ca="1" si="14"/>
        <v>43472</v>
      </c>
      <c r="M28" s="70">
        <f t="shared" ca="1" si="3"/>
        <v>0</v>
      </c>
      <c r="N28" s="71">
        <f t="shared" ca="1" si="18"/>
        <v>8.1999999999999993</v>
      </c>
      <c r="O28" s="72"/>
      <c r="P28" s="73"/>
      <c r="Q28" s="80" t="str">
        <f t="shared" ca="1" si="5"/>
        <v>Понедельник</v>
      </c>
      <c r="R28" s="54" t="str">
        <f t="shared" ca="1" si="15"/>
        <v>AС7</v>
      </c>
      <c r="S28" s="54" t="str">
        <f t="shared" ca="1" si="16"/>
        <v>AD7</v>
      </c>
      <c r="T28" s="75">
        <f t="shared" ca="1" si="6"/>
        <v>1</v>
      </c>
      <c r="U28" s="54">
        <f t="shared" ca="1" si="7"/>
        <v>0</v>
      </c>
      <c r="V28" s="54">
        <f t="shared" ca="1" si="17"/>
        <v>1</v>
      </c>
      <c r="W28" s="54">
        <v>1</v>
      </c>
      <c r="X28" s="54"/>
      <c r="Y28" s="58">
        <f t="shared" si="8"/>
        <v>0</v>
      </c>
      <c r="Z28" s="54">
        <f t="shared" si="9"/>
        <v>0</v>
      </c>
      <c r="AA28" s="54"/>
      <c r="AB28" s="12">
        <f t="shared" si="1"/>
        <v>43493</v>
      </c>
      <c r="AC28" s="13">
        <f t="shared" si="0"/>
        <v>1</v>
      </c>
      <c r="AD28" s="13">
        <f t="shared" si="10"/>
        <v>8.1999999999999993</v>
      </c>
      <c r="AE28" s="13"/>
    </row>
    <row r="29" spans="1:31">
      <c r="A29" s="77"/>
      <c r="B29" s="63"/>
      <c r="C29" s="62">
        <v>3</v>
      </c>
      <c r="D29" s="63"/>
      <c r="E29" s="62">
        <v>1</v>
      </c>
      <c r="F29" s="64"/>
      <c r="G29" s="78"/>
      <c r="H29" s="78">
        <f t="shared" si="2"/>
        <v>0</v>
      </c>
      <c r="I29" s="66">
        <f t="shared" si="11"/>
        <v>100</v>
      </c>
      <c r="J29" s="67">
        <f t="shared" si="12"/>
        <v>0</v>
      </c>
      <c r="K29" s="68">
        <f t="shared" ca="1" si="13"/>
        <v>0</v>
      </c>
      <c r="L29" s="79">
        <f t="shared" ca="1" si="14"/>
        <v>43472</v>
      </c>
      <c r="M29" s="70">
        <f t="shared" ca="1" si="3"/>
        <v>0</v>
      </c>
      <c r="N29" s="71">
        <f t="shared" ca="1" si="18"/>
        <v>8.1999999999999993</v>
      </c>
      <c r="O29" s="72"/>
      <c r="P29" s="73"/>
      <c r="Q29" s="80" t="str">
        <f t="shared" ca="1" si="5"/>
        <v>Понедельник</v>
      </c>
      <c r="R29" s="54" t="str">
        <f t="shared" ca="1" si="15"/>
        <v>AС7</v>
      </c>
      <c r="S29" s="54" t="str">
        <f t="shared" ca="1" si="16"/>
        <v>AD7</v>
      </c>
      <c r="T29" s="75">
        <f t="shared" ca="1" si="6"/>
        <v>1</v>
      </c>
      <c r="U29" s="54">
        <f t="shared" ca="1" si="7"/>
        <v>0</v>
      </c>
      <c r="V29" s="54">
        <f t="shared" ca="1" si="17"/>
        <v>1</v>
      </c>
      <c r="W29" s="54">
        <v>1</v>
      </c>
      <c r="X29" s="54"/>
      <c r="Y29" s="58">
        <f t="shared" si="8"/>
        <v>0</v>
      </c>
      <c r="Z29" s="54">
        <f t="shared" si="9"/>
        <v>0</v>
      </c>
      <c r="AA29" s="54"/>
      <c r="AB29" s="12">
        <f t="shared" si="1"/>
        <v>43494</v>
      </c>
      <c r="AC29" s="13">
        <f t="shared" si="0"/>
        <v>2</v>
      </c>
      <c r="AD29" s="13">
        <f t="shared" si="10"/>
        <v>8.1999999999999993</v>
      </c>
    </row>
    <row r="30" spans="1:31">
      <c r="A30" s="77"/>
      <c r="B30" s="63"/>
      <c r="C30" s="62">
        <v>3</v>
      </c>
      <c r="D30" s="63"/>
      <c r="E30" s="62">
        <v>1</v>
      </c>
      <c r="F30" s="64"/>
      <c r="G30" s="78"/>
      <c r="H30" s="78">
        <f t="shared" si="2"/>
        <v>0</v>
      </c>
      <c r="I30" s="66">
        <f t="shared" si="11"/>
        <v>100</v>
      </c>
      <c r="J30" s="67">
        <f t="shared" si="12"/>
        <v>0</v>
      </c>
      <c r="K30" s="68">
        <f t="shared" ca="1" si="13"/>
        <v>0</v>
      </c>
      <c r="L30" s="79">
        <f t="shared" ca="1" si="14"/>
        <v>43472</v>
      </c>
      <c r="M30" s="70">
        <f t="shared" ca="1" si="3"/>
        <v>0</v>
      </c>
      <c r="N30" s="71">
        <f t="shared" ca="1" si="18"/>
        <v>8.1999999999999993</v>
      </c>
      <c r="O30" s="72"/>
      <c r="P30" s="73"/>
      <c r="Q30" s="80" t="str">
        <f t="shared" ca="1" si="5"/>
        <v>Понедельник</v>
      </c>
      <c r="R30" s="54" t="str">
        <f t="shared" ca="1" si="15"/>
        <v>AС7</v>
      </c>
      <c r="S30" s="54" t="str">
        <f t="shared" ca="1" si="16"/>
        <v>AD7</v>
      </c>
      <c r="T30" s="75">
        <f t="shared" ca="1" si="6"/>
        <v>1</v>
      </c>
      <c r="U30" s="54">
        <f t="shared" ca="1" si="7"/>
        <v>0</v>
      </c>
      <c r="V30" s="54">
        <f t="shared" ca="1" si="17"/>
        <v>1</v>
      </c>
      <c r="W30" s="54">
        <v>1</v>
      </c>
      <c r="X30" s="54"/>
      <c r="Y30" s="58">
        <f t="shared" si="8"/>
        <v>0</v>
      </c>
      <c r="Z30" s="54">
        <f t="shared" si="9"/>
        <v>0</v>
      </c>
      <c r="AA30" s="54"/>
      <c r="AB30" s="12">
        <f t="shared" si="1"/>
        <v>43495</v>
      </c>
      <c r="AC30" s="13">
        <f t="shared" si="0"/>
        <v>3</v>
      </c>
      <c r="AD30" s="13">
        <f t="shared" si="10"/>
        <v>8.1999999999999993</v>
      </c>
    </row>
    <row r="31" spans="1:31">
      <c r="A31" s="77"/>
      <c r="B31" s="63"/>
      <c r="C31" s="62">
        <v>3</v>
      </c>
      <c r="D31" s="63"/>
      <c r="E31" s="62">
        <v>1</v>
      </c>
      <c r="F31" s="64"/>
      <c r="G31" s="78"/>
      <c r="H31" s="78">
        <f t="shared" si="2"/>
        <v>0</v>
      </c>
      <c r="I31" s="66">
        <f t="shared" si="11"/>
        <v>100</v>
      </c>
      <c r="J31" s="67">
        <f t="shared" si="12"/>
        <v>0</v>
      </c>
      <c r="K31" s="68">
        <f t="shared" ca="1" si="13"/>
        <v>0</v>
      </c>
      <c r="L31" s="79">
        <f t="shared" ca="1" si="14"/>
        <v>43472</v>
      </c>
      <c r="M31" s="70">
        <f t="shared" ca="1" si="3"/>
        <v>0</v>
      </c>
      <c r="N31" s="71">
        <f t="shared" ca="1" si="18"/>
        <v>8.1999999999999993</v>
      </c>
      <c r="O31" s="72"/>
      <c r="P31" s="73"/>
      <c r="Q31" s="80" t="str">
        <f t="shared" ca="1" si="5"/>
        <v>Понедельник</v>
      </c>
      <c r="R31" s="54" t="str">
        <f t="shared" ca="1" si="15"/>
        <v>AС7</v>
      </c>
      <c r="S31" s="54" t="str">
        <f t="shared" ca="1" si="16"/>
        <v>AD7</v>
      </c>
      <c r="T31" s="75">
        <f t="shared" ca="1" si="6"/>
        <v>1</v>
      </c>
      <c r="U31" s="54">
        <f t="shared" ca="1" si="7"/>
        <v>0</v>
      </c>
      <c r="V31" s="54">
        <f t="shared" ca="1" si="17"/>
        <v>1</v>
      </c>
      <c r="W31" s="54">
        <v>1</v>
      </c>
      <c r="X31" s="54"/>
      <c r="Y31" s="58">
        <f t="shared" si="8"/>
        <v>0</v>
      </c>
      <c r="Z31" s="54">
        <f t="shared" si="9"/>
        <v>0</v>
      </c>
      <c r="AA31" s="54"/>
      <c r="AB31" s="12">
        <f t="shared" si="1"/>
        <v>43496</v>
      </c>
      <c r="AC31" s="13">
        <f t="shared" si="0"/>
        <v>4</v>
      </c>
      <c r="AD31" s="13">
        <f t="shared" si="10"/>
        <v>8.1999999999999993</v>
      </c>
    </row>
    <row r="32" spans="1:31">
      <c r="A32" s="77"/>
      <c r="B32" s="63"/>
      <c r="C32" s="62">
        <v>3</v>
      </c>
      <c r="D32" s="63"/>
      <c r="E32" s="62">
        <v>1</v>
      </c>
      <c r="F32" s="64"/>
      <c r="G32" s="78"/>
      <c r="H32" s="78">
        <f t="shared" si="2"/>
        <v>0</v>
      </c>
      <c r="I32" s="66">
        <f t="shared" si="11"/>
        <v>100</v>
      </c>
      <c r="J32" s="67">
        <f t="shared" si="12"/>
        <v>0</v>
      </c>
      <c r="K32" s="68">
        <f t="shared" ca="1" si="13"/>
        <v>0</v>
      </c>
      <c r="L32" s="79">
        <f t="shared" ca="1" si="14"/>
        <v>43472</v>
      </c>
      <c r="M32" s="70">
        <f t="shared" ca="1" si="3"/>
        <v>0</v>
      </c>
      <c r="N32" s="71">
        <f t="shared" ca="1" si="18"/>
        <v>8.1999999999999993</v>
      </c>
      <c r="O32" s="72"/>
      <c r="P32" s="73"/>
      <c r="Q32" s="80" t="str">
        <f t="shared" ca="1" si="5"/>
        <v>Понедельник</v>
      </c>
      <c r="R32" s="54" t="str">
        <f t="shared" ca="1" si="15"/>
        <v>AС7</v>
      </c>
      <c r="S32" s="54" t="str">
        <f t="shared" ca="1" si="16"/>
        <v>AD7</v>
      </c>
      <c r="T32" s="75">
        <f t="shared" ca="1" si="6"/>
        <v>1</v>
      </c>
      <c r="U32" s="54">
        <f t="shared" ca="1" si="7"/>
        <v>0</v>
      </c>
      <c r="V32" s="54">
        <f t="shared" ca="1" si="17"/>
        <v>1</v>
      </c>
      <c r="W32" s="54">
        <v>1</v>
      </c>
      <c r="X32" s="54"/>
      <c r="Y32" s="58">
        <f t="shared" si="8"/>
        <v>0</v>
      </c>
      <c r="Z32" s="54">
        <f t="shared" si="9"/>
        <v>0</v>
      </c>
      <c r="AA32" s="54"/>
      <c r="AB32" s="12"/>
      <c r="AC32" s="13"/>
      <c r="AD32" s="13"/>
    </row>
    <row r="33" spans="1:30">
      <c r="A33" s="77"/>
      <c r="B33" s="63"/>
      <c r="C33" s="62">
        <v>3</v>
      </c>
      <c r="D33" s="63"/>
      <c r="E33" s="62">
        <v>1</v>
      </c>
      <c r="F33" s="64"/>
      <c r="G33" s="78"/>
      <c r="H33" s="78">
        <f t="shared" si="2"/>
        <v>0</v>
      </c>
      <c r="I33" s="66">
        <f t="shared" si="11"/>
        <v>100</v>
      </c>
      <c r="J33" s="67">
        <f t="shared" si="12"/>
        <v>0</v>
      </c>
      <c r="K33" s="68">
        <f t="shared" ca="1" si="13"/>
        <v>0</v>
      </c>
      <c r="L33" s="79">
        <f t="shared" ca="1" si="14"/>
        <v>43472</v>
      </c>
      <c r="M33" s="70">
        <f t="shared" ca="1" si="3"/>
        <v>0</v>
      </c>
      <c r="N33" s="71">
        <f t="shared" ca="1" si="18"/>
        <v>8.1999999999999993</v>
      </c>
      <c r="O33" s="72"/>
      <c r="P33" s="73"/>
      <c r="Q33" s="80" t="str">
        <f t="shared" ca="1" si="5"/>
        <v>Понедельник</v>
      </c>
      <c r="R33" s="54" t="str">
        <f t="shared" ca="1" si="15"/>
        <v>AС7</v>
      </c>
      <c r="S33" s="54" t="str">
        <f t="shared" ca="1" si="16"/>
        <v>AD7</v>
      </c>
      <c r="T33" s="75">
        <f t="shared" ca="1" si="6"/>
        <v>1</v>
      </c>
      <c r="U33" s="54">
        <f t="shared" ca="1" si="7"/>
        <v>0</v>
      </c>
      <c r="V33" s="54">
        <f t="shared" ca="1" si="17"/>
        <v>1</v>
      </c>
      <c r="W33" s="54">
        <v>1</v>
      </c>
      <c r="X33" s="54"/>
      <c r="Y33" s="58">
        <f t="shared" si="8"/>
        <v>0</v>
      </c>
      <c r="Z33" s="54">
        <f t="shared" si="9"/>
        <v>0</v>
      </c>
      <c r="AA33" s="54"/>
      <c r="AB33" s="12"/>
      <c r="AC33" s="13"/>
      <c r="AD33" s="13"/>
    </row>
    <row r="34" spans="1:30">
      <c r="A34" s="77"/>
      <c r="B34" s="63"/>
      <c r="C34" s="62">
        <v>3</v>
      </c>
      <c r="D34" s="63"/>
      <c r="E34" s="62">
        <v>1</v>
      </c>
      <c r="F34" s="64"/>
      <c r="G34" s="78"/>
      <c r="H34" s="78">
        <f t="shared" si="2"/>
        <v>0</v>
      </c>
      <c r="I34" s="66">
        <f t="shared" si="11"/>
        <v>100</v>
      </c>
      <c r="J34" s="67">
        <f t="shared" si="12"/>
        <v>0</v>
      </c>
      <c r="K34" s="68">
        <f t="shared" ca="1" si="13"/>
        <v>0</v>
      </c>
      <c r="L34" s="79">
        <f t="shared" ca="1" si="14"/>
        <v>43472</v>
      </c>
      <c r="M34" s="70">
        <f t="shared" ca="1" si="3"/>
        <v>0</v>
      </c>
      <c r="N34" s="71">
        <f t="shared" ca="1" si="18"/>
        <v>8.1999999999999993</v>
      </c>
      <c r="O34" s="72"/>
      <c r="P34" s="73"/>
      <c r="Q34" s="80" t="str">
        <f t="shared" ca="1" si="5"/>
        <v>Понедельник</v>
      </c>
      <c r="R34" s="54" t="str">
        <f t="shared" ca="1" si="15"/>
        <v>AС7</v>
      </c>
      <c r="S34" s="54" t="str">
        <f t="shared" ca="1" si="16"/>
        <v>AD7</v>
      </c>
      <c r="T34" s="75">
        <f t="shared" ca="1" si="6"/>
        <v>1</v>
      </c>
      <c r="U34" s="54">
        <f t="shared" ca="1" si="7"/>
        <v>0</v>
      </c>
      <c r="V34" s="54">
        <f t="shared" ca="1" si="17"/>
        <v>1</v>
      </c>
      <c r="W34" s="54">
        <v>1</v>
      </c>
      <c r="X34" s="54"/>
      <c r="Y34" s="58">
        <f t="shared" si="8"/>
        <v>0</v>
      </c>
      <c r="Z34" s="54">
        <f t="shared" si="9"/>
        <v>0</v>
      </c>
      <c r="AA34" s="54"/>
      <c r="AB34" s="12"/>
      <c r="AC34" s="13"/>
      <c r="AD34" s="13"/>
    </row>
    <row r="35" spans="1:30">
      <c r="A35" s="77"/>
      <c r="B35" s="63"/>
      <c r="C35" s="62">
        <v>3</v>
      </c>
      <c r="D35" s="63"/>
      <c r="E35" s="62">
        <v>1</v>
      </c>
      <c r="F35" s="64"/>
      <c r="G35" s="78"/>
      <c r="H35" s="78">
        <f t="shared" si="2"/>
        <v>0</v>
      </c>
      <c r="I35" s="66">
        <f t="shared" si="11"/>
        <v>100</v>
      </c>
      <c r="J35" s="67">
        <f t="shared" si="12"/>
        <v>0</v>
      </c>
      <c r="K35" s="68">
        <f t="shared" ca="1" si="13"/>
        <v>0</v>
      </c>
      <c r="L35" s="79">
        <f t="shared" ca="1" si="14"/>
        <v>43472</v>
      </c>
      <c r="M35" s="70">
        <f t="shared" ca="1" si="3"/>
        <v>0</v>
      </c>
      <c r="N35" s="71">
        <f t="shared" ca="1" si="18"/>
        <v>8.1999999999999993</v>
      </c>
      <c r="O35" s="72"/>
      <c r="P35" s="73"/>
      <c r="Q35" s="80" t="str">
        <f t="shared" ca="1" si="5"/>
        <v>Понедельник</v>
      </c>
      <c r="R35" s="54" t="str">
        <f t="shared" ca="1" si="15"/>
        <v>AС7</v>
      </c>
      <c r="S35" s="54" t="str">
        <f t="shared" ca="1" si="16"/>
        <v>AD7</v>
      </c>
      <c r="T35" s="75">
        <f t="shared" ca="1" si="6"/>
        <v>1</v>
      </c>
      <c r="U35" s="54">
        <f t="shared" ca="1" si="7"/>
        <v>0</v>
      </c>
      <c r="V35" s="54">
        <f t="shared" ca="1" si="17"/>
        <v>1</v>
      </c>
      <c r="W35" s="54">
        <v>1</v>
      </c>
      <c r="X35" s="54"/>
      <c r="Y35" s="58">
        <f t="shared" si="8"/>
        <v>0</v>
      </c>
      <c r="Z35" s="54">
        <f t="shared" si="9"/>
        <v>0</v>
      </c>
      <c r="AA35" s="54"/>
      <c r="AB35" s="12"/>
      <c r="AC35" s="13"/>
      <c r="AD35" s="13"/>
    </row>
    <row r="36" spans="1:30">
      <c r="A36" s="77"/>
      <c r="B36" s="63"/>
      <c r="C36" s="62">
        <v>3</v>
      </c>
      <c r="D36" s="63"/>
      <c r="E36" s="62">
        <v>1</v>
      </c>
      <c r="F36" s="64"/>
      <c r="G36" s="78"/>
      <c r="H36" s="78">
        <f t="shared" si="2"/>
        <v>0</v>
      </c>
      <c r="I36" s="66">
        <f t="shared" si="11"/>
        <v>100</v>
      </c>
      <c r="J36" s="67">
        <f t="shared" si="12"/>
        <v>0</v>
      </c>
      <c r="K36" s="68">
        <f t="shared" ca="1" si="13"/>
        <v>0</v>
      </c>
      <c r="L36" s="79">
        <f t="shared" ca="1" si="14"/>
        <v>43472</v>
      </c>
      <c r="M36" s="70">
        <f t="shared" ca="1" si="3"/>
        <v>0</v>
      </c>
      <c r="N36" s="71">
        <f t="shared" ca="1" si="18"/>
        <v>8.1999999999999993</v>
      </c>
      <c r="O36" s="72"/>
      <c r="P36" s="73"/>
      <c r="Q36" s="80" t="str">
        <f t="shared" ca="1" si="5"/>
        <v>Понедельник</v>
      </c>
      <c r="R36" s="54" t="str">
        <f t="shared" ca="1" si="15"/>
        <v>AС7</v>
      </c>
      <c r="S36" s="54" t="str">
        <f t="shared" ca="1" si="16"/>
        <v>AD7</v>
      </c>
      <c r="T36" s="75">
        <f t="shared" ca="1" si="6"/>
        <v>1</v>
      </c>
      <c r="U36" s="54">
        <f t="shared" ca="1" si="7"/>
        <v>0</v>
      </c>
      <c r="V36" s="54">
        <f t="shared" ca="1" si="17"/>
        <v>1</v>
      </c>
      <c r="W36" s="54">
        <v>1</v>
      </c>
      <c r="X36" s="54"/>
      <c r="Y36" s="58">
        <f t="shared" si="8"/>
        <v>0</v>
      </c>
      <c r="Z36" s="54">
        <f t="shared" si="9"/>
        <v>0</v>
      </c>
      <c r="AA36" s="54"/>
      <c r="AB36" s="13"/>
      <c r="AC36" s="13"/>
      <c r="AD36" s="13"/>
    </row>
    <row r="37" spans="1:30">
      <c r="A37" s="77"/>
      <c r="B37" s="63"/>
      <c r="C37" s="62">
        <v>3</v>
      </c>
      <c r="D37" s="63"/>
      <c r="E37" s="62">
        <v>1</v>
      </c>
      <c r="F37" s="64"/>
      <c r="G37" s="78"/>
      <c r="H37" s="78">
        <f t="shared" si="2"/>
        <v>0</v>
      </c>
      <c r="I37" s="66">
        <f t="shared" si="11"/>
        <v>100</v>
      </c>
      <c r="J37" s="67">
        <f t="shared" si="12"/>
        <v>0</v>
      </c>
      <c r="K37" s="68">
        <f t="shared" ca="1" si="13"/>
        <v>0</v>
      </c>
      <c r="L37" s="79">
        <f t="shared" ca="1" si="14"/>
        <v>43472</v>
      </c>
      <c r="M37" s="70">
        <f t="shared" ca="1" si="3"/>
        <v>0</v>
      </c>
      <c r="N37" s="71">
        <f t="shared" ca="1" si="18"/>
        <v>8.1999999999999993</v>
      </c>
      <c r="O37" s="72"/>
      <c r="P37" s="73"/>
      <c r="Q37" s="80" t="str">
        <f t="shared" ca="1" si="5"/>
        <v>Понедельник</v>
      </c>
      <c r="R37" s="54" t="str">
        <f t="shared" ca="1" si="15"/>
        <v>AС7</v>
      </c>
      <c r="S37" s="54" t="str">
        <f t="shared" ca="1" si="16"/>
        <v>AD7</v>
      </c>
      <c r="T37" s="75">
        <f t="shared" ca="1" si="6"/>
        <v>1</v>
      </c>
      <c r="U37" s="54">
        <f t="shared" ca="1" si="7"/>
        <v>0</v>
      </c>
      <c r="V37" s="54">
        <f t="shared" ca="1" si="17"/>
        <v>1</v>
      </c>
      <c r="W37" s="54">
        <v>1</v>
      </c>
      <c r="X37" s="54"/>
      <c r="Y37" s="58">
        <f t="shared" si="8"/>
        <v>0</v>
      </c>
      <c r="Z37" s="54">
        <f t="shared" si="9"/>
        <v>0</v>
      </c>
      <c r="AA37" s="54"/>
      <c r="AB37" s="13"/>
      <c r="AC37" s="13"/>
      <c r="AD37" s="13"/>
    </row>
    <row r="38" spans="1:30">
      <c r="A38" s="77"/>
      <c r="B38" s="63"/>
      <c r="C38" s="62">
        <v>3</v>
      </c>
      <c r="D38" s="63"/>
      <c r="E38" s="62">
        <v>1</v>
      </c>
      <c r="F38" s="64"/>
      <c r="G38" s="78"/>
      <c r="H38" s="78">
        <f t="shared" si="2"/>
        <v>0</v>
      </c>
      <c r="I38" s="66">
        <f t="shared" si="11"/>
        <v>100</v>
      </c>
      <c r="J38" s="67">
        <f t="shared" si="12"/>
        <v>0</v>
      </c>
      <c r="K38" s="68">
        <f t="shared" ca="1" si="13"/>
        <v>0</v>
      </c>
      <c r="L38" s="79">
        <f t="shared" ca="1" si="14"/>
        <v>43472</v>
      </c>
      <c r="M38" s="70">
        <f t="shared" ca="1" si="3"/>
        <v>0</v>
      </c>
      <c r="N38" s="71">
        <f t="shared" ca="1" si="18"/>
        <v>8.1999999999999993</v>
      </c>
      <c r="O38" s="72"/>
      <c r="P38" s="73"/>
      <c r="Q38" s="80" t="str">
        <f t="shared" ca="1" si="5"/>
        <v>Понедельник</v>
      </c>
      <c r="R38" s="54" t="str">
        <f t="shared" ca="1" si="15"/>
        <v>AС7</v>
      </c>
      <c r="S38" s="54" t="str">
        <f t="shared" ca="1" si="16"/>
        <v>AD7</v>
      </c>
      <c r="T38" s="75">
        <f t="shared" ca="1" si="6"/>
        <v>1</v>
      </c>
      <c r="U38" s="54">
        <f t="shared" ca="1" si="7"/>
        <v>0</v>
      </c>
      <c r="V38" s="54">
        <f t="shared" ca="1" si="17"/>
        <v>1</v>
      </c>
      <c r="W38" s="54">
        <v>1</v>
      </c>
      <c r="X38" s="54"/>
      <c r="Y38" s="58">
        <f t="shared" si="8"/>
        <v>0</v>
      </c>
      <c r="Z38" s="54">
        <f t="shared" si="9"/>
        <v>0</v>
      </c>
      <c r="AA38" s="54"/>
      <c r="AB38" s="13"/>
      <c r="AC38" s="13"/>
      <c r="AD38" s="13"/>
    </row>
    <row r="39" spans="1:30">
      <c r="A39" s="77"/>
      <c r="B39" s="63"/>
      <c r="C39" s="62">
        <v>3</v>
      </c>
      <c r="D39" s="63"/>
      <c r="E39" s="62">
        <v>1</v>
      </c>
      <c r="F39" s="64"/>
      <c r="G39" s="78"/>
      <c r="H39" s="78">
        <f t="shared" si="2"/>
        <v>0</v>
      </c>
      <c r="I39" s="66">
        <f t="shared" si="11"/>
        <v>100</v>
      </c>
      <c r="J39" s="67">
        <f t="shared" si="12"/>
        <v>0</v>
      </c>
      <c r="K39" s="68">
        <f t="shared" ca="1" si="13"/>
        <v>0</v>
      </c>
      <c r="L39" s="79">
        <f t="shared" ca="1" si="14"/>
        <v>43472</v>
      </c>
      <c r="M39" s="70">
        <f t="shared" ca="1" si="3"/>
        <v>0</v>
      </c>
      <c r="N39" s="71">
        <f t="shared" ca="1" si="18"/>
        <v>8.1999999999999993</v>
      </c>
      <c r="O39" s="72"/>
      <c r="P39" s="73"/>
      <c r="Q39" s="80" t="str">
        <f t="shared" ca="1" si="5"/>
        <v>Понедельник</v>
      </c>
      <c r="R39" s="54" t="str">
        <f t="shared" ca="1" si="15"/>
        <v>AС7</v>
      </c>
      <c r="S39" s="54" t="str">
        <f t="shared" ca="1" si="16"/>
        <v>AD7</v>
      </c>
      <c r="T39" s="75">
        <f t="shared" ca="1" si="6"/>
        <v>1</v>
      </c>
      <c r="U39" s="54">
        <f t="shared" ca="1" si="7"/>
        <v>0</v>
      </c>
      <c r="V39" s="54">
        <f t="shared" ca="1" si="17"/>
        <v>1</v>
      </c>
      <c r="W39" s="54">
        <v>1</v>
      </c>
      <c r="X39" s="54"/>
      <c r="Y39" s="58">
        <f t="shared" si="8"/>
        <v>0</v>
      </c>
      <c r="Z39" s="54">
        <f t="shared" si="9"/>
        <v>0</v>
      </c>
      <c r="AA39" s="54"/>
      <c r="AB39" s="13"/>
      <c r="AC39" s="13"/>
      <c r="AD39" s="13"/>
    </row>
    <row r="40" spans="1:30">
      <c r="A40" s="77"/>
      <c r="B40" s="63"/>
      <c r="C40" s="62">
        <v>3</v>
      </c>
      <c r="D40" s="63"/>
      <c r="E40" s="62">
        <v>1</v>
      </c>
      <c r="F40" s="64"/>
      <c r="G40" s="78"/>
      <c r="H40" s="78">
        <f t="shared" si="2"/>
        <v>0</v>
      </c>
      <c r="I40" s="66">
        <f t="shared" si="11"/>
        <v>100</v>
      </c>
      <c r="J40" s="67">
        <f t="shared" si="12"/>
        <v>0</v>
      </c>
      <c r="K40" s="68">
        <f t="shared" ca="1" si="13"/>
        <v>0</v>
      </c>
      <c r="L40" s="79">
        <f t="shared" ca="1" si="14"/>
        <v>43472</v>
      </c>
      <c r="M40" s="70">
        <f t="shared" ca="1" si="3"/>
        <v>0</v>
      </c>
      <c r="N40" s="71">
        <f t="shared" ca="1" si="18"/>
        <v>8.1999999999999993</v>
      </c>
      <c r="O40" s="72"/>
      <c r="P40" s="73"/>
      <c r="Q40" s="80" t="str">
        <f t="shared" ca="1" si="5"/>
        <v>Понедельник</v>
      </c>
      <c r="R40" s="54" t="str">
        <f t="shared" ca="1" si="15"/>
        <v>AС7</v>
      </c>
      <c r="S40" s="54" t="str">
        <f t="shared" ca="1" si="16"/>
        <v>AD7</v>
      </c>
      <c r="T40" s="75">
        <f t="shared" ca="1" si="6"/>
        <v>1</v>
      </c>
      <c r="U40" s="54">
        <f t="shared" ca="1" si="7"/>
        <v>0</v>
      </c>
      <c r="V40" s="54">
        <f t="shared" ca="1" si="17"/>
        <v>1</v>
      </c>
      <c r="W40" s="54">
        <v>1</v>
      </c>
      <c r="X40" s="54"/>
      <c r="Y40" s="58">
        <f t="shared" si="8"/>
        <v>0</v>
      </c>
      <c r="Z40" s="54">
        <f t="shared" si="9"/>
        <v>0</v>
      </c>
      <c r="AA40" s="54"/>
      <c r="AB40" s="13"/>
      <c r="AC40" s="13"/>
      <c r="AD40" s="13"/>
    </row>
    <row r="41" spans="1:30">
      <c r="A41" s="77"/>
      <c r="B41" s="63"/>
      <c r="C41" s="62">
        <v>3</v>
      </c>
      <c r="D41" s="63"/>
      <c r="E41" s="62">
        <v>1</v>
      </c>
      <c r="F41" s="64"/>
      <c r="G41" s="78"/>
      <c r="H41" s="78">
        <f t="shared" si="2"/>
        <v>0</v>
      </c>
      <c r="I41" s="66">
        <f t="shared" si="11"/>
        <v>100</v>
      </c>
      <c r="J41" s="67">
        <f t="shared" si="12"/>
        <v>0</v>
      </c>
      <c r="K41" s="68">
        <f t="shared" ca="1" si="13"/>
        <v>0</v>
      </c>
      <c r="L41" s="79">
        <f t="shared" ca="1" si="14"/>
        <v>43472</v>
      </c>
      <c r="M41" s="70">
        <f t="shared" ca="1" si="3"/>
        <v>0</v>
      </c>
      <c r="N41" s="71">
        <f t="shared" ca="1" si="18"/>
        <v>8.1999999999999993</v>
      </c>
      <c r="O41" s="72"/>
      <c r="P41" s="73"/>
      <c r="Q41" s="80" t="str">
        <f t="shared" ca="1" si="5"/>
        <v>Понедельник</v>
      </c>
      <c r="R41" s="54" t="str">
        <f t="shared" ca="1" si="15"/>
        <v>AС7</v>
      </c>
      <c r="S41" s="54" t="str">
        <f t="shared" ca="1" si="16"/>
        <v>AD7</v>
      </c>
      <c r="T41" s="75">
        <f t="shared" ca="1" si="6"/>
        <v>1</v>
      </c>
      <c r="U41" s="54">
        <f t="shared" ca="1" si="7"/>
        <v>0</v>
      </c>
      <c r="V41" s="54">
        <f t="shared" ca="1" si="17"/>
        <v>1</v>
      </c>
      <c r="W41" s="54">
        <v>1</v>
      </c>
      <c r="X41" s="54"/>
      <c r="Y41" s="58">
        <f t="shared" si="8"/>
        <v>0</v>
      </c>
      <c r="Z41" s="54">
        <f t="shared" si="9"/>
        <v>0</v>
      </c>
      <c r="AA41" s="54"/>
      <c r="AB41" s="13"/>
      <c r="AC41" s="13"/>
      <c r="AD41" s="13"/>
    </row>
    <row r="42" spans="1:30">
      <c r="A42" s="77"/>
      <c r="B42" s="63"/>
      <c r="C42" s="62">
        <v>3</v>
      </c>
      <c r="D42" s="63"/>
      <c r="E42" s="62">
        <v>1</v>
      </c>
      <c r="F42" s="64"/>
      <c r="G42" s="78"/>
      <c r="H42" s="78">
        <f t="shared" si="2"/>
        <v>0</v>
      </c>
      <c r="I42" s="66">
        <f t="shared" si="11"/>
        <v>100</v>
      </c>
      <c r="J42" s="67">
        <f t="shared" si="12"/>
        <v>0</v>
      </c>
      <c r="K42" s="68">
        <f t="shared" ca="1" si="13"/>
        <v>0</v>
      </c>
      <c r="L42" s="79">
        <f t="shared" ca="1" si="14"/>
        <v>43472</v>
      </c>
      <c r="M42" s="70">
        <f t="shared" ca="1" si="3"/>
        <v>0</v>
      </c>
      <c r="N42" s="71">
        <f t="shared" ca="1" si="18"/>
        <v>8.1999999999999993</v>
      </c>
      <c r="O42" s="72"/>
      <c r="P42" s="73"/>
      <c r="Q42" s="80" t="str">
        <f t="shared" ca="1" si="5"/>
        <v>Понедельник</v>
      </c>
      <c r="R42" s="54" t="str">
        <f t="shared" ca="1" si="15"/>
        <v>AС7</v>
      </c>
      <c r="S42" s="54" t="str">
        <f t="shared" ca="1" si="16"/>
        <v>AD7</v>
      </c>
      <c r="T42" s="75">
        <f t="shared" ca="1" si="6"/>
        <v>1</v>
      </c>
      <c r="U42" s="54">
        <f t="shared" ca="1" si="7"/>
        <v>0</v>
      </c>
      <c r="V42" s="54">
        <f t="shared" ca="1" si="17"/>
        <v>1</v>
      </c>
      <c r="W42" s="54">
        <v>1</v>
      </c>
      <c r="X42" s="54"/>
      <c r="Y42" s="58">
        <f t="shared" si="8"/>
        <v>0</v>
      </c>
      <c r="Z42" s="54">
        <f t="shared" si="9"/>
        <v>0</v>
      </c>
      <c r="AA42" s="54"/>
      <c r="AB42" s="13"/>
      <c r="AC42" s="13"/>
      <c r="AD42" s="13"/>
    </row>
    <row r="43" spans="1:30">
      <c r="A43" s="77"/>
      <c r="B43" s="63"/>
      <c r="C43" s="62">
        <v>3</v>
      </c>
      <c r="D43" s="63"/>
      <c r="E43" s="62">
        <v>1</v>
      </c>
      <c r="F43" s="64"/>
      <c r="G43" s="78"/>
      <c r="H43" s="78">
        <f t="shared" si="2"/>
        <v>0</v>
      </c>
      <c r="I43" s="66">
        <f t="shared" si="11"/>
        <v>100</v>
      </c>
      <c r="J43" s="67">
        <f t="shared" si="12"/>
        <v>0</v>
      </c>
      <c r="K43" s="68">
        <f t="shared" ca="1" si="13"/>
        <v>0</v>
      </c>
      <c r="L43" s="79">
        <f t="shared" ca="1" si="14"/>
        <v>43472</v>
      </c>
      <c r="M43" s="70">
        <f t="shared" ca="1" si="3"/>
        <v>0</v>
      </c>
      <c r="N43" s="71">
        <f t="shared" ca="1" si="18"/>
        <v>8.1999999999999993</v>
      </c>
      <c r="O43" s="72"/>
      <c r="P43" s="73"/>
      <c r="Q43" s="80" t="str">
        <f t="shared" ca="1" si="5"/>
        <v>Понедельник</v>
      </c>
      <c r="R43" s="54" t="str">
        <f t="shared" ca="1" si="15"/>
        <v>AС7</v>
      </c>
      <c r="S43" s="54" t="str">
        <f t="shared" ca="1" si="16"/>
        <v>AD7</v>
      </c>
      <c r="T43" s="75">
        <f t="shared" ca="1" si="6"/>
        <v>1</v>
      </c>
      <c r="U43" s="54">
        <f t="shared" ca="1" si="7"/>
        <v>0</v>
      </c>
      <c r="V43" s="54">
        <f t="shared" ca="1" si="17"/>
        <v>1</v>
      </c>
      <c r="W43" s="54">
        <v>1</v>
      </c>
      <c r="X43" s="54"/>
      <c r="Y43" s="58">
        <f t="shared" si="8"/>
        <v>0</v>
      </c>
      <c r="Z43" s="54">
        <f t="shared" si="9"/>
        <v>0</v>
      </c>
      <c r="AA43" s="54"/>
      <c r="AB43" s="13"/>
      <c r="AC43" s="13"/>
      <c r="AD43" s="13"/>
    </row>
    <row r="44" spans="1:30">
      <c r="A44" s="77"/>
      <c r="B44" s="63"/>
      <c r="C44" s="62">
        <v>3</v>
      </c>
      <c r="D44" s="63"/>
      <c r="E44" s="62">
        <v>1</v>
      </c>
      <c r="F44" s="64"/>
      <c r="G44" s="78"/>
      <c r="H44" s="78">
        <f t="shared" si="2"/>
        <v>0</v>
      </c>
      <c r="I44" s="66">
        <f t="shared" si="11"/>
        <v>100</v>
      </c>
      <c r="J44" s="67">
        <f t="shared" si="12"/>
        <v>0</v>
      </c>
      <c r="K44" s="68">
        <f t="shared" ca="1" si="13"/>
        <v>0</v>
      </c>
      <c r="L44" s="79">
        <f t="shared" ca="1" si="14"/>
        <v>43472</v>
      </c>
      <c r="M44" s="70">
        <f t="shared" ca="1" si="3"/>
        <v>0</v>
      </c>
      <c r="N44" s="71">
        <f t="shared" ca="1" si="18"/>
        <v>8.1999999999999993</v>
      </c>
      <c r="O44" s="72"/>
      <c r="P44" s="73"/>
      <c r="Q44" s="80" t="str">
        <f t="shared" ca="1" si="5"/>
        <v>Понедельник</v>
      </c>
      <c r="R44" s="54" t="str">
        <f t="shared" ca="1" si="15"/>
        <v>AС7</v>
      </c>
      <c r="S44" s="54" t="str">
        <f t="shared" ca="1" si="16"/>
        <v>AD7</v>
      </c>
      <c r="T44" s="75">
        <f t="shared" ca="1" si="6"/>
        <v>1</v>
      </c>
      <c r="U44" s="54">
        <f t="shared" ca="1" si="7"/>
        <v>0</v>
      </c>
      <c r="V44" s="54">
        <f t="shared" ca="1" si="17"/>
        <v>1</v>
      </c>
      <c r="W44" s="54">
        <v>1</v>
      </c>
      <c r="X44" s="54"/>
      <c r="Y44" s="58">
        <f t="shared" si="8"/>
        <v>0</v>
      </c>
      <c r="Z44" s="54">
        <f t="shared" si="9"/>
        <v>0</v>
      </c>
      <c r="AA44" s="54"/>
      <c r="AB44" s="13"/>
      <c r="AC44" s="13"/>
      <c r="AD44" s="13"/>
    </row>
    <row r="45" spans="1:30">
      <c r="A45" s="77"/>
      <c r="B45" s="63"/>
      <c r="C45" s="62">
        <v>3</v>
      </c>
      <c r="D45" s="63"/>
      <c r="E45" s="62">
        <v>1</v>
      </c>
      <c r="F45" s="64"/>
      <c r="G45" s="78"/>
      <c r="H45" s="78">
        <f t="shared" si="2"/>
        <v>0</v>
      </c>
      <c r="I45" s="66">
        <f t="shared" si="11"/>
        <v>100</v>
      </c>
      <c r="J45" s="67">
        <f t="shared" si="12"/>
        <v>0</v>
      </c>
      <c r="K45" s="68">
        <f t="shared" ca="1" si="13"/>
        <v>0</v>
      </c>
      <c r="L45" s="79">
        <f t="shared" ca="1" si="14"/>
        <v>43472</v>
      </c>
      <c r="M45" s="70">
        <f t="shared" ca="1" si="3"/>
        <v>0</v>
      </c>
      <c r="N45" s="71">
        <f t="shared" ca="1" si="18"/>
        <v>8.1999999999999993</v>
      </c>
      <c r="O45" s="72"/>
      <c r="P45" s="73"/>
      <c r="Q45" s="80" t="str">
        <f t="shared" ca="1" si="5"/>
        <v>Понедельник</v>
      </c>
      <c r="R45" s="54" t="str">
        <f t="shared" ca="1" si="15"/>
        <v>AС7</v>
      </c>
      <c r="S45" s="54" t="str">
        <f t="shared" ca="1" si="16"/>
        <v>AD7</v>
      </c>
      <c r="T45" s="75">
        <f t="shared" ca="1" si="6"/>
        <v>1</v>
      </c>
      <c r="U45" s="54">
        <f t="shared" ca="1" si="7"/>
        <v>0</v>
      </c>
      <c r="V45" s="54">
        <v>1</v>
      </c>
      <c r="W45" s="54">
        <v>1</v>
      </c>
      <c r="X45" s="54"/>
      <c r="Y45" s="58">
        <f t="shared" si="8"/>
        <v>0</v>
      </c>
      <c r="Z45" s="54">
        <f t="shared" si="9"/>
        <v>0</v>
      </c>
      <c r="AA45" s="54"/>
      <c r="AB45" s="13"/>
      <c r="AC45" s="13"/>
      <c r="AD45" s="13"/>
    </row>
    <row r="46" spans="1:30">
      <c r="A46" s="77"/>
      <c r="B46" s="63"/>
      <c r="C46" s="62">
        <v>3</v>
      </c>
      <c r="D46" s="63"/>
      <c r="E46" s="62">
        <v>1</v>
      </c>
      <c r="F46" s="64"/>
      <c r="G46" s="78"/>
      <c r="H46" s="78">
        <f t="shared" si="2"/>
        <v>0</v>
      </c>
      <c r="I46" s="66">
        <f t="shared" si="11"/>
        <v>100</v>
      </c>
      <c r="J46" s="67">
        <f t="shared" si="12"/>
        <v>0</v>
      </c>
      <c r="K46" s="68">
        <f t="shared" ca="1" si="13"/>
        <v>0</v>
      </c>
      <c r="L46" s="79">
        <f t="shared" ca="1" si="14"/>
        <v>43472</v>
      </c>
      <c r="M46" s="70">
        <f t="shared" ca="1" si="3"/>
        <v>0</v>
      </c>
      <c r="N46" s="71">
        <f t="shared" ca="1" si="18"/>
        <v>8.1999999999999993</v>
      </c>
      <c r="O46" s="72"/>
      <c r="P46" s="73"/>
      <c r="Q46" s="80" t="str">
        <f t="shared" ca="1" si="5"/>
        <v>Понедельник</v>
      </c>
      <c r="R46" s="54" t="str">
        <f t="shared" ca="1" si="15"/>
        <v>AС7</v>
      </c>
      <c r="S46" s="54" t="str">
        <f t="shared" ca="1" si="16"/>
        <v>AD7</v>
      </c>
      <c r="T46" s="75">
        <f t="shared" ca="1" si="6"/>
        <v>1</v>
      </c>
      <c r="U46" s="54">
        <f t="shared" ca="1" si="7"/>
        <v>0</v>
      </c>
      <c r="V46" s="54">
        <v>1</v>
      </c>
      <c r="W46" s="54">
        <v>1</v>
      </c>
      <c r="X46" s="54"/>
      <c r="Y46" s="58">
        <f t="shared" si="8"/>
        <v>0</v>
      </c>
      <c r="Z46" s="54">
        <f t="shared" si="9"/>
        <v>0</v>
      </c>
      <c r="AA46" s="54"/>
      <c r="AB46" s="13"/>
      <c r="AC46" s="13"/>
      <c r="AD46" s="13"/>
    </row>
    <row r="47" spans="1:30">
      <c r="A47" s="77"/>
      <c r="B47" s="63"/>
      <c r="C47" s="62">
        <v>3</v>
      </c>
      <c r="D47" s="63"/>
      <c r="E47" s="62">
        <v>1</v>
      </c>
      <c r="F47" s="64"/>
      <c r="G47" s="78"/>
      <c r="H47" s="78">
        <f t="shared" si="2"/>
        <v>0</v>
      </c>
      <c r="I47" s="66">
        <f t="shared" si="11"/>
        <v>100</v>
      </c>
      <c r="J47" s="67">
        <f t="shared" si="12"/>
        <v>0</v>
      </c>
      <c r="K47" s="68">
        <f t="shared" ca="1" si="13"/>
        <v>0</v>
      </c>
      <c r="L47" s="79">
        <f t="shared" ca="1" si="14"/>
        <v>43472</v>
      </c>
      <c r="M47" s="70">
        <f t="shared" ca="1" si="3"/>
        <v>0</v>
      </c>
      <c r="N47" s="71">
        <f t="shared" ca="1" si="18"/>
        <v>8.1999999999999993</v>
      </c>
      <c r="O47" s="72"/>
      <c r="P47" s="73"/>
      <c r="Q47" s="80" t="str">
        <f t="shared" ca="1" si="5"/>
        <v>Понедельник</v>
      </c>
      <c r="R47" s="54" t="str">
        <f t="shared" ca="1" si="15"/>
        <v>AС7</v>
      </c>
      <c r="S47" s="54" t="str">
        <f t="shared" ca="1" si="16"/>
        <v>AD7</v>
      </c>
      <c r="T47" s="75">
        <f t="shared" ca="1" si="6"/>
        <v>1</v>
      </c>
      <c r="U47" s="54">
        <f t="shared" ca="1" si="7"/>
        <v>0</v>
      </c>
      <c r="V47" s="54">
        <f t="shared" ref="V47:V105" ca="1" si="19">IF(WEEKDAY(L47,2)=5,3,1)</f>
        <v>1</v>
      </c>
      <c r="W47" s="54">
        <v>1</v>
      </c>
      <c r="X47" s="54"/>
      <c r="Y47" s="58">
        <f t="shared" si="8"/>
        <v>0</v>
      </c>
      <c r="Z47" s="54">
        <f t="shared" si="9"/>
        <v>0</v>
      </c>
      <c r="AA47" s="54"/>
      <c r="AB47" s="13"/>
      <c r="AC47" s="13"/>
      <c r="AD47" s="13"/>
    </row>
    <row r="48" spans="1:30">
      <c r="A48" s="77"/>
      <c r="B48" s="63"/>
      <c r="C48" s="62">
        <v>3</v>
      </c>
      <c r="D48" s="63"/>
      <c r="E48" s="62">
        <v>1</v>
      </c>
      <c r="F48" s="64"/>
      <c r="G48" s="78"/>
      <c r="H48" s="78">
        <f t="shared" si="2"/>
        <v>0</v>
      </c>
      <c r="I48" s="66">
        <f t="shared" si="11"/>
        <v>100</v>
      </c>
      <c r="J48" s="67">
        <f t="shared" si="12"/>
        <v>0</v>
      </c>
      <c r="K48" s="68">
        <f t="shared" ca="1" si="13"/>
        <v>0</v>
      </c>
      <c r="L48" s="79">
        <f t="shared" ca="1" si="14"/>
        <v>43472</v>
      </c>
      <c r="M48" s="70">
        <f t="shared" ca="1" si="3"/>
        <v>0</v>
      </c>
      <c r="N48" s="71">
        <f t="shared" ca="1" si="18"/>
        <v>8.1999999999999993</v>
      </c>
      <c r="O48" s="72"/>
      <c r="P48" s="73"/>
      <c r="Q48" s="80" t="str">
        <f t="shared" ca="1" si="5"/>
        <v>Понедельник</v>
      </c>
      <c r="R48" s="54" t="str">
        <f t="shared" ca="1" si="15"/>
        <v>AС7</v>
      </c>
      <c r="S48" s="54" t="str">
        <f t="shared" ca="1" si="16"/>
        <v>AD7</v>
      </c>
      <c r="T48" s="75">
        <f t="shared" ca="1" si="6"/>
        <v>1</v>
      </c>
      <c r="U48" s="54">
        <f t="shared" ca="1" si="7"/>
        <v>0</v>
      </c>
      <c r="V48" s="54">
        <f t="shared" ca="1" si="19"/>
        <v>1</v>
      </c>
      <c r="W48" s="54">
        <v>1</v>
      </c>
      <c r="X48" s="54"/>
      <c r="Y48" s="58">
        <f t="shared" si="8"/>
        <v>0</v>
      </c>
      <c r="Z48" s="54">
        <f t="shared" si="9"/>
        <v>0</v>
      </c>
      <c r="AA48" s="54"/>
      <c r="AB48" s="13"/>
      <c r="AC48" s="13"/>
      <c r="AD48" s="13"/>
    </row>
    <row r="49" spans="1:30">
      <c r="A49" s="77"/>
      <c r="B49" s="63"/>
      <c r="C49" s="62">
        <v>3</v>
      </c>
      <c r="D49" s="63"/>
      <c r="E49" s="62">
        <v>1</v>
      </c>
      <c r="F49" s="64"/>
      <c r="G49" s="78"/>
      <c r="H49" s="78">
        <f t="shared" si="2"/>
        <v>0</v>
      </c>
      <c r="I49" s="66">
        <f t="shared" si="11"/>
        <v>100</v>
      </c>
      <c r="J49" s="67">
        <f t="shared" si="12"/>
        <v>0</v>
      </c>
      <c r="K49" s="68">
        <f t="shared" ca="1" si="13"/>
        <v>0</v>
      </c>
      <c r="L49" s="79">
        <f t="shared" ca="1" si="14"/>
        <v>43472</v>
      </c>
      <c r="M49" s="70">
        <f t="shared" ca="1" si="3"/>
        <v>0</v>
      </c>
      <c r="N49" s="71">
        <f t="shared" ca="1" si="18"/>
        <v>8.1999999999999993</v>
      </c>
      <c r="O49" s="72"/>
      <c r="P49" s="73"/>
      <c r="Q49" s="80" t="str">
        <f t="shared" ca="1" si="5"/>
        <v>Понедельник</v>
      </c>
      <c r="R49" s="54" t="str">
        <f t="shared" ca="1" si="15"/>
        <v>AС7</v>
      </c>
      <c r="S49" s="54" t="str">
        <f t="shared" ca="1" si="16"/>
        <v>AD7</v>
      </c>
      <c r="T49" s="75">
        <f t="shared" ca="1" si="6"/>
        <v>1</v>
      </c>
      <c r="U49" s="54">
        <f t="shared" ca="1" si="7"/>
        <v>0</v>
      </c>
      <c r="V49" s="54">
        <f t="shared" ca="1" si="19"/>
        <v>1</v>
      </c>
      <c r="W49" s="54">
        <v>1</v>
      </c>
      <c r="X49" s="54"/>
      <c r="Y49" s="58">
        <f t="shared" si="8"/>
        <v>0</v>
      </c>
      <c r="Z49" s="54">
        <f t="shared" si="9"/>
        <v>0</v>
      </c>
      <c r="AA49" s="54"/>
      <c r="AB49" s="13"/>
      <c r="AC49" s="13"/>
      <c r="AD49" s="13"/>
    </row>
    <row r="50" spans="1:30">
      <c r="A50" s="77"/>
      <c r="B50" s="63"/>
      <c r="C50" s="62">
        <v>3</v>
      </c>
      <c r="D50" s="63"/>
      <c r="E50" s="62">
        <v>1</v>
      </c>
      <c r="F50" s="64"/>
      <c r="G50" s="78"/>
      <c r="H50" s="78">
        <f t="shared" si="2"/>
        <v>0</v>
      </c>
      <c r="I50" s="66">
        <f t="shared" si="11"/>
        <v>100</v>
      </c>
      <c r="J50" s="67">
        <f t="shared" si="12"/>
        <v>0</v>
      </c>
      <c r="K50" s="68">
        <f t="shared" ca="1" si="13"/>
        <v>0</v>
      </c>
      <c r="L50" s="79">
        <f t="shared" ca="1" si="14"/>
        <v>43472</v>
      </c>
      <c r="M50" s="70">
        <f t="shared" ca="1" si="3"/>
        <v>0</v>
      </c>
      <c r="N50" s="71">
        <f t="shared" ca="1" si="18"/>
        <v>8.1999999999999993</v>
      </c>
      <c r="O50" s="72"/>
      <c r="P50" s="73"/>
      <c r="Q50" s="80" t="str">
        <f t="shared" ca="1" si="5"/>
        <v>Понедельник</v>
      </c>
      <c r="R50" s="54" t="str">
        <f t="shared" ca="1" si="15"/>
        <v>AС7</v>
      </c>
      <c r="S50" s="54" t="str">
        <f t="shared" ca="1" si="16"/>
        <v>AD7</v>
      </c>
      <c r="T50" s="75">
        <f t="shared" ca="1" si="6"/>
        <v>1</v>
      </c>
      <c r="U50" s="54">
        <f t="shared" ca="1" si="7"/>
        <v>0</v>
      </c>
      <c r="V50" s="54">
        <f t="shared" ca="1" si="19"/>
        <v>1</v>
      </c>
      <c r="W50" s="54">
        <v>1</v>
      </c>
      <c r="X50" s="54"/>
      <c r="Y50" s="58">
        <f t="shared" si="8"/>
        <v>0</v>
      </c>
      <c r="Z50" s="54">
        <f t="shared" si="9"/>
        <v>0</v>
      </c>
      <c r="AA50" s="54"/>
      <c r="AB50" s="13"/>
      <c r="AC50" s="13"/>
      <c r="AD50" s="13"/>
    </row>
    <row r="51" spans="1:30">
      <c r="A51" s="77"/>
      <c r="B51" s="63"/>
      <c r="C51" s="62">
        <v>3</v>
      </c>
      <c r="D51" s="63"/>
      <c r="E51" s="62">
        <v>1</v>
      </c>
      <c r="F51" s="64"/>
      <c r="G51" s="78"/>
      <c r="H51" s="78">
        <f t="shared" si="2"/>
        <v>0</v>
      </c>
      <c r="I51" s="66">
        <f t="shared" si="11"/>
        <v>100</v>
      </c>
      <c r="J51" s="67">
        <f t="shared" si="12"/>
        <v>0</v>
      </c>
      <c r="K51" s="68">
        <f t="shared" ca="1" si="13"/>
        <v>0</v>
      </c>
      <c r="L51" s="79">
        <f t="shared" ca="1" si="14"/>
        <v>43472</v>
      </c>
      <c r="M51" s="70">
        <f t="shared" ca="1" si="3"/>
        <v>0</v>
      </c>
      <c r="N51" s="71">
        <f t="shared" ca="1" si="18"/>
        <v>8.1999999999999993</v>
      </c>
      <c r="O51" s="72"/>
      <c r="P51" s="73"/>
      <c r="Q51" s="80" t="str">
        <f t="shared" ca="1" si="5"/>
        <v>Понедельник</v>
      </c>
      <c r="R51" s="54" t="str">
        <f t="shared" ca="1" si="15"/>
        <v>AС7</v>
      </c>
      <c r="S51" s="54" t="str">
        <f t="shared" ca="1" si="16"/>
        <v>AD7</v>
      </c>
      <c r="T51" s="75">
        <f t="shared" ca="1" si="6"/>
        <v>1</v>
      </c>
      <c r="U51" s="54">
        <f t="shared" ca="1" si="7"/>
        <v>0</v>
      </c>
      <c r="V51" s="54">
        <f t="shared" ca="1" si="19"/>
        <v>1</v>
      </c>
      <c r="W51" s="54">
        <v>1</v>
      </c>
      <c r="X51" s="54"/>
      <c r="Y51" s="58">
        <f t="shared" si="8"/>
        <v>0</v>
      </c>
      <c r="Z51" s="54">
        <f t="shared" si="9"/>
        <v>0</v>
      </c>
      <c r="AA51" s="54"/>
      <c r="AB51" s="13"/>
      <c r="AC51" s="13"/>
      <c r="AD51" s="13"/>
    </row>
    <row r="52" spans="1:30">
      <c r="A52" s="77"/>
      <c r="B52" s="63"/>
      <c r="C52" s="62">
        <v>3</v>
      </c>
      <c r="D52" s="63"/>
      <c r="E52" s="62">
        <v>1</v>
      </c>
      <c r="F52" s="64"/>
      <c r="G52" s="78"/>
      <c r="H52" s="78">
        <f t="shared" si="2"/>
        <v>0</v>
      </c>
      <c r="I52" s="66">
        <f t="shared" si="11"/>
        <v>100</v>
      </c>
      <c r="J52" s="67">
        <f t="shared" si="12"/>
        <v>0</v>
      </c>
      <c r="K52" s="68">
        <f t="shared" ca="1" si="13"/>
        <v>0</v>
      </c>
      <c r="L52" s="79">
        <f t="shared" ca="1" si="14"/>
        <v>43472</v>
      </c>
      <c r="M52" s="70">
        <f t="shared" ca="1" si="3"/>
        <v>0</v>
      </c>
      <c r="N52" s="71">
        <f t="shared" ca="1" si="18"/>
        <v>8.1999999999999993</v>
      </c>
      <c r="O52" s="72"/>
      <c r="P52" s="73"/>
      <c r="Q52" s="80" t="str">
        <f t="shared" ca="1" si="5"/>
        <v>Понедельник</v>
      </c>
      <c r="R52" s="54" t="str">
        <f t="shared" ca="1" si="15"/>
        <v>AС7</v>
      </c>
      <c r="S52" s="54" t="str">
        <f t="shared" ca="1" si="16"/>
        <v>AD7</v>
      </c>
      <c r="T52" s="75">
        <f t="shared" ca="1" si="6"/>
        <v>1</v>
      </c>
      <c r="U52" s="54">
        <f t="shared" ca="1" si="7"/>
        <v>0</v>
      </c>
      <c r="V52" s="54">
        <f t="shared" ca="1" si="19"/>
        <v>1</v>
      </c>
      <c r="W52" s="54">
        <v>1</v>
      </c>
      <c r="X52" s="54"/>
      <c r="Y52" s="58">
        <f t="shared" si="8"/>
        <v>0</v>
      </c>
      <c r="Z52" s="54">
        <f t="shared" si="9"/>
        <v>0</v>
      </c>
      <c r="AA52" s="54"/>
      <c r="AB52" s="13"/>
      <c r="AC52" s="13"/>
      <c r="AD52" s="13"/>
    </row>
    <row r="53" spans="1:30">
      <c r="A53" s="77"/>
      <c r="B53" s="63"/>
      <c r="C53" s="62">
        <v>3</v>
      </c>
      <c r="D53" s="63"/>
      <c r="E53" s="62">
        <v>1</v>
      </c>
      <c r="F53" s="64"/>
      <c r="G53" s="78"/>
      <c r="H53" s="78">
        <f t="shared" si="2"/>
        <v>0</v>
      </c>
      <c r="I53" s="66">
        <f t="shared" si="11"/>
        <v>100</v>
      </c>
      <c r="J53" s="67">
        <f t="shared" si="12"/>
        <v>0</v>
      </c>
      <c r="K53" s="68">
        <f t="shared" ca="1" si="13"/>
        <v>0</v>
      </c>
      <c r="L53" s="79">
        <f t="shared" ca="1" si="14"/>
        <v>43472</v>
      </c>
      <c r="M53" s="70">
        <f t="shared" ca="1" si="3"/>
        <v>0</v>
      </c>
      <c r="N53" s="71">
        <f t="shared" ca="1" si="18"/>
        <v>8.1999999999999993</v>
      </c>
      <c r="O53" s="72"/>
      <c r="P53" s="73"/>
      <c r="Q53" s="80" t="str">
        <f t="shared" ca="1" si="5"/>
        <v>Понедельник</v>
      </c>
      <c r="R53" s="54" t="str">
        <f t="shared" ca="1" si="15"/>
        <v>AС7</v>
      </c>
      <c r="S53" s="54" t="str">
        <f t="shared" ca="1" si="16"/>
        <v>AD7</v>
      </c>
      <c r="T53" s="75">
        <f t="shared" ca="1" si="6"/>
        <v>1</v>
      </c>
      <c r="U53" s="54">
        <f t="shared" ca="1" si="7"/>
        <v>0</v>
      </c>
      <c r="V53" s="54">
        <f t="shared" ca="1" si="19"/>
        <v>1</v>
      </c>
      <c r="W53" s="54">
        <v>1</v>
      </c>
      <c r="X53" s="54"/>
      <c r="Y53" s="58">
        <f t="shared" si="8"/>
        <v>0</v>
      </c>
      <c r="Z53" s="54">
        <f t="shared" si="9"/>
        <v>0</v>
      </c>
      <c r="AA53" s="54"/>
      <c r="AB53" s="13"/>
      <c r="AC53" s="13"/>
      <c r="AD53" s="13"/>
    </row>
    <row r="54" spans="1:30">
      <c r="A54" s="77"/>
      <c r="B54" s="63"/>
      <c r="C54" s="62">
        <v>3</v>
      </c>
      <c r="D54" s="63"/>
      <c r="E54" s="62">
        <v>1</v>
      </c>
      <c r="F54" s="64"/>
      <c r="G54" s="78"/>
      <c r="H54" s="78">
        <f t="shared" si="2"/>
        <v>0</v>
      </c>
      <c r="I54" s="66">
        <f t="shared" si="11"/>
        <v>100</v>
      </c>
      <c r="J54" s="67">
        <f t="shared" si="12"/>
        <v>0</v>
      </c>
      <c r="K54" s="68">
        <f t="shared" ca="1" si="13"/>
        <v>0</v>
      </c>
      <c r="L54" s="79">
        <f t="shared" ca="1" si="14"/>
        <v>43472</v>
      </c>
      <c r="M54" s="70">
        <f t="shared" ca="1" si="3"/>
        <v>0</v>
      </c>
      <c r="N54" s="71">
        <f t="shared" ca="1" si="18"/>
        <v>8.1999999999999993</v>
      </c>
      <c r="O54" s="72"/>
      <c r="P54" s="73"/>
      <c r="Q54" s="80" t="str">
        <f t="shared" ca="1" si="5"/>
        <v>Понедельник</v>
      </c>
      <c r="R54" s="54" t="str">
        <f t="shared" ca="1" si="15"/>
        <v>AС7</v>
      </c>
      <c r="S54" s="54" t="str">
        <f t="shared" ca="1" si="16"/>
        <v>AD7</v>
      </c>
      <c r="T54" s="75">
        <f t="shared" ca="1" si="6"/>
        <v>1</v>
      </c>
      <c r="U54" s="54">
        <f t="shared" ca="1" si="7"/>
        <v>0</v>
      </c>
      <c r="V54" s="54">
        <f t="shared" ca="1" si="19"/>
        <v>1</v>
      </c>
      <c r="W54" s="54">
        <v>1</v>
      </c>
      <c r="X54" s="54"/>
      <c r="Y54" s="58">
        <f t="shared" si="8"/>
        <v>0</v>
      </c>
      <c r="Z54" s="54">
        <f t="shared" si="9"/>
        <v>0</v>
      </c>
      <c r="AA54" s="54"/>
      <c r="AB54" s="13"/>
      <c r="AC54" s="13"/>
      <c r="AD54" s="13"/>
    </row>
    <row r="55" spans="1:30">
      <c r="A55" s="77"/>
      <c r="B55" s="63"/>
      <c r="C55" s="62">
        <v>3</v>
      </c>
      <c r="D55" s="63"/>
      <c r="E55" s="62">
        <v>1</v>
      </c>
      <c r="F55" s="64"/>
      <c r="G55" s="78"/>
      <c r="H55" s="78">
        <f t="shared" si="2"/>
        <v>0</v>
      </c>
      <c r="I55" s="66">
        <f t="shared" si="11"/>
        <v>100</v>
      </c>
      <c r="J55" s="67">
        <f t="shared" si="12"/>
        <v>0</v>
      </c>
      <c r="K55" s="68">
        <f t="shared" ca="1" si="13"/>
        <v>0</v>
      </c>
      <c r="L55" s="79">
        <f t="shared" ca="1" si="14"/>
        <v>43472</v>
      </c>
      <c r="M55" s="70">
        <f t="shared" ca="1" si="3"/>
        <v>0</v>
      </c>
      <c r="N55" s="71">
        <f t="shared" ca="1" si="18"/>
        <v>8.1999999999999993</v>
      </c>
      <c r="O55" s="72"/>
      <c r="P55" s="73"/>
      <c r="Q55" s="80" t="str">
        <f t="shared" ca="1" si="5"/>
        <v>Понедельник</v>
      </c>
      <c r="R55" s="54" t="str">
        <f t="shared" ca="1" si="15"/>
        <v>AС7</v>
      </c>
      <c r="S55" s="54" t="str">
        <f t="shared" ca="1" si="16"/>
        <v>AD7</v>
      </c>
      <c r="T55" s="75">
        <f t="shared" ca="1" si="6"/>
        <v>1</v>
      </c>
      <c r="U55" s="54">
        <f t="shared" ca="1" si="7"/>
        <v>0</v>
      </c>
      <c r="V55" s="54">
        <f t="shared" ca="1" si="19"/>
        <v>1</v>
      </c>
      <c r="W55" s="54">
        <v>1</v>
      </c>
      <c r="X55" s="54"/>
      <c r="Y55" s="58">
        <f t="shared" si="8"/>
        <v>0</v>
      </c>
      <c r="Z55" s="54">
        <f t="shared" si="9"/>
        <v>0</v>
      </c>
      <c r="AA55" s="54"/>
      <c r="AB55" s="13"/>
      <c r="AC55" s="13"/>
      <c r="AD55" s="13"/>
    </row>
    <row r="56" spans="1:30">
      <c r="A56" s="77"/>
      <c r="B56" s="63"/>
      <c r="C56" s="62">
        <v>3</v>
      </c>
      <c r="D56" s="63"/>
      <c r="E56" s="62">
        <v>1</v>
      </c>
      <c r="F56" s="64"/>
      <c r="G56" s="78"/>
      <c r="H56" s="78">
        <f t="shared" si="2"/>
        <v>0</v>
      </c>
      <c r="I56" s="66">
        <f t="shared" si="11"/>
        <v>100</v>
      </c>
      <c r="J56" s="67">
        <f t="shared" si="12"/>
        <v>0</v>
      </c>
      <c r="K56" s="68">
        <f t="shared" ca="1" si="13"/>
        <v>0</v>
      </c>
      <c r="L56" s="79">
        <f t="shared" ca="1" si="14"/>
        <v>43472</v>
      </c>
      <c r="M56" s="70">
        <f t="shared" ca="1" si="3"/>
        <v>0</v>
      </c>
      <c r="N56" s="71">
        <f t="shared" ca="1" si="18"/>
        <v>8.1999999999999993</v>
      </c>
      <c r="O56" s="72"/>
      <c r="P56" s="73"/>
      <c r="Q56" s="80" t="str">
        <f t="shared" ca="1" si="5"/>
        <v>Понедельник</v>
      </c>
      <c r="R56" s="54" t="str">
        <f t="shared" ca="1" si="15"/>
        <v>AС7</v>
      </c>
      <c r="S56" s="54" t="str">
        <f t="shared" ca="1" si="16"/>
        <v>AD7</v>
      </c>
      <c r="T56" s="75">
        <f t="shared" ca="1" si="6"/>
        <v>1</v>
      </c>
      <c r="U56" s="54">
        <f t="shared" ca="1" si="7"/>
        <v>0</v>
      </c>
      <c r="V56" s="54">
        <f t="shared" ca="1" si="19"/>
        <v>1</v>
      </c>
      <c r="W56" s="54">
        <v>2</v>
      </c>
      <c r="X56" s="54"/>
      <c r="Y56" s="58">
        <f t="shared" si="8"/>
        <v>0</v>
      </c>
      <c r="Z56" s="54">
        <f t="shared" si="9"/>
        <v>0</v>
      </c>
      <c r="AA56" s="54"/>
    </row>
    <row r="57" spans="1:30">
      <c r="A57" s="77"/>
      <c r="B57" s="63"/>
      <c r="C57" s="62">
        <v>3</v>
      </c>
      <c r="D57" s="63"/>
      <c r="E57" s="62">
        <v>1</v>
      </c>
      <c r="F57" s="64"/>
      <c r="G57" s="78"/>
      <c r="H57" s="78">
        <f t="shared" si="2"/>
        <v>0</v>
      </c>
      <c r="I57" s="66">
        <f t="shared" si="11"/>
        <v>100</v>
      </c>
      <c r="J57" s="67">
        <f t="shared" si="12"/>
        <v>0</v>
      </c>
      <c r="K57" s="68">
        <f t="shared" ca="1" si="13"/>
        <v>0</v>
      </c>
      <c r="L57" s="79">
        <f t="shared" ca="1" si="14"/>
        <v>43472</v>
      </c>
      <c r="M57" s="70">
        <f t="shared" ca="1" si="3"/>
        <v>0</v>
      </c>
      <c r="N57" s="71">
        <f t="shared" ca="1" si="18"/>
        <v>8.1999999999999993</v>
      </c>
      <c r="O57" s="72"/>
      <c r="P57" s="73"/>
      <c r="Q57" s="80" t="str">
        <f t="shared" ca="1" si="5"/>
        <v>Понедельник</v>
      </c>
      <c r="R57" s="54" t="str">
        <f t="shared" ca="1" si="15"/>
        <v>AС7</v>
      </c>
      <c r="S57" s="54" t="str">
        <f t="shared" ca="1" si="16"/>
        <v>AD7</v>
      </c>
      <c r="T57" s="75">
        <f t="shared" ca="1" si="6"/>
        <v>1</v>
      </c>
      <c r="U57" s="54">
        <f t="shared" ca="1" si="7"/>
        <v>0</v>
      </c>
      <c r="V57" s="54">
        <f t="shared" ca="1" si="19"/>
        <v>1</v>
      </c>
      <c r="W57" s="54">
        <v>3</v>
      </c>
      <c r="X57" s="54"/>
      <c r="Y57" s="58">
        <f t="shared" si="8"/>
        <v>0</v>
      </c>
      <c r="Z57" s="54">
        <f t="shared" si="9"/>
        <v>0</v>
      </c>
      <c r="AA57" s="54"/>
    </row>
    <row r="58" spans="1:30">
      <c r="A58" s="77"/>
      <c r="B58" s="63"/>
      <c r="C58" s="62">
        <v>3</v>
      </c>
      <c r="D58" s="63"/>
      <c r="E58" s="62">
        <v>1</v>
      </c>
      <c r="F58" s="78"/>
      <c r="G58" s="78"/>
      <c r="H58" s="78">
        <f t="shared" si="2"/>
        <v>0</v>
      </c>
      <c r="I58" s="66">
        <f t="shared" si="11"/>
        <v>100</v>
      </c>
      <c r="J58" s="67">
        <f t="shared" si="12"/>
        <v>0</v>
      </c>
      <c r="K58" s="68">
        <f t="shared" ca="1" si="13"/>
        <v>0</v>
      </c>
      <c r="L58" s="79">
        <f t="shared" ca="1" si="14"/>
        <v>43472</v>
      </c>
      <c r="M58" s="70">
        <f t="shared" ca="1" si="3"/>
        <v>0</v>
      </c>
      <c r="N58" s="71">
        <f t="shared" ca="1" si="18"/>
        <v>8.1999999999999993</v>
      </c>
      <c r="O58" s="72"/>
      <c r="P58" s="73"/>
      <c r="Q58" s="80" t="str">
        <f t="shared" ca="1" si="5"/>
        <v>Понедельник</v>
      </c>
      <c r="R58" s="54" t="str">
        <f t="shared" ca="1" si="15"/>
        <v>AС7</v>
      </c>
      <c r="S58" s="54" t="str">
        <f t="shared" ca="1" si="16"/>
        <v>AD7</v>
      </c>
      <c r="T58" s="75">
        <f t="shared" ca="1" si="6"/>
        <v>1</v>
      </c>
      <c r="U58" s="54">
        <f t="shared" ca="1" si="7"/>
        <v>0</v>
      </c>
      <c r="V58" s="54">
        <f t="shared" ca="1" si="19"/>
        <v>1</v>
      </c>
      <c r="W58" s="54">
        <v>4</v>
      </c>
      <c r="X58" s="54"/>
      <c r="Y58" s="58">
        <f t="shared" si="8"/>
        <v>0</v>
      </c>
      <c r="Z58" s="54">
        <f t="shared" si="9"/>
        <v>0</v>
      </c>
      <c r="AA58" s="54"/>
    </row>
    <row r="59" spans="1:30">
      <c r="A59" s="77"/>
      <c r="B59" s="63"/>
      <c r="C59" s="62">
        <v>3</v>
      </c>
      <c r="D59" s="63"/>
      <c r="E59" s="62">
        <v>1</v>
      </c>
      <c r="F59" s="78"/>
      <c r="G59" s="78"/>
      <c r="H59" s="78">
        <f t="shared" si="2"/>
        <v>0</v>
      </c>
      <c r="I59" s="66">
        <f t="shared" si="11"/>
        <v>100</v>
      </c>
      <c r="J59" s="67">
        <f t="shared" si="12"/>
        <v>0</v>
      </c>
      <c r="K59" s="68">
        <f t="shared" ca="1" si="13"/>
        <v>0</v>
      </c>
      <c r="L59" s="79">
        <f t="shared" ca="1" si="14"/>
        <v>43472</v>
      </c>
      <c r="M59" s="70">
        <f t="shared" ca="1" si="3"/>
        <v>0</v>
      </c>
      <c r="N59" s="71">
        <f t="shared" ca="1" si="18"/>
        <v>8.1999999999999993</v>
      </c>
      <c r="O59" s="72"/>
      <c r="P59" s="73"/>
      <c r="Q59" s="80" t="str">
        <f t="shared" ca="1" si="5"/>
        <v>Понедельник</v>
      </c>
      <c r="R59" s="54" t="str">
        <f t="shared" ca="1" si="15"/>
        <v>AС7</v>
      </c>
      <c r="S59" s="54" t="str">
        <f t="shared" ca="1" si="16"/>
        <v>AD7</v>
      </c>
      <c r="T59" s="75">
        <f t="shared" ca="1" si="6"/>
        <v>1</v>
      </c>
      <c r="U59" s="54">
        <f t="shared" ca="1" si="7"/>
        <v>0</v>
      </c>
      <c r="V59" s="54">
        <f t="shared" ca="1" si="19"/>
        <v>1</v>
      </c>
      <c r="W59" s="54">
        <v>5</v>
      </c>
      <c r="X59" s="54"/>
      <c r="Y59" s="58">
        <f t="shared" si="8"/>
        <v>0</v>
      </c>
      <c r="Z59" s="54">
        <f t="shared" si="9"/>
        <v>0</v>
      </c>
      <c r="AA59" s="54"/>
    </row>
    <row r="60" spans="1:30">
      <c r="A60" s="77"/>
      <c r="B60" s="63"/>
      <c r="C60" s="62">
        <v>3</v>
      </c>
      <c r="D60" s="63"/>
      <c r="E60" s="62">
        <v>1</v>
      </c>
      <c r="F60" s="78"/>
      <c r="G60" s="78"/>
      <c r="H60" s="78">
        <f t="shared" si="2"/>
        <v>0</v>
      </c>
      <c r="I60" s="66">
        <f t="shared" si="11"/>
        <v>100</v>
      </c>
      <c r="J60" s="67">
        <f t="shared" si="12"/>
        <v>0</v>
      </c>
      <c r="K60" s="68">
        <f t="shared" ca="1" si="13"/>
        <v>0</v>
      </c>
      <c r="L60" s="79">
        <f t="shared" ca="1" si="14"/>
        <v>43472</v>
      </c>
      <c r="M60" s="70">
        <f t="shared" ca="1" si="3"/>
        <v>0</v>
      </c>
      <c r="N60" s="71">
        <f t="shared" ca="1" si="18"/>
        <v>8.1999999999999993</v>
      </c>
      <c r="O60" s="72"/>
      <c r="P60" s="73"/>
      <c r="Q60" s="80" t="str">
        <f t="shared" ca="1" si="5"/>
        <v>Понедельник</v>
      </c>
      <c r="R60" s="54" t="str">
        <f t="shared" ca="1" si="15"/>
        <v>AС7</v>
      </c>
      <c r="S60" s="54" t="str">
        <f t="shared" ca="1" si="16"/>
        <v>AD7</v>
      </c>
      <c r="T60" s="75">
        <f t="shared" ca="1" si="6"/>
        <v>1</v>
      </c>
      <c r="U60" s="54">
        <f t="shared" ca="1" si="7"/>
        <v>0</v>
      </c>
      <c r="V60" s="54">
        <f t="shared" ca="1" si="19"/>
        <v>1</v>
      </c>
      <c r="W60" s="54">
        <v>6</v>
      </c>
      <c r="X60" s="54"/>
      <c r="Y60" s="58">
        <f t="shared" si="8"/>
        <v>0</v>
      </c>
      <c r="Z60" s="54">
        <f t="shared" si="9"/>
        <v>0</v>
      </c>
      <c r="AA60" s="54"/>
    </row>
    <row r="61" spans="1:30">
      <c r="A61" s="77"/>
      <c r="B61" s="63"/>
      <c r="C61" s="62">
        <v>3</v>
      </c>
      <c r="D61" s="63"/>
      <c r="E61" s="62">
        <v>1</v>
      </c>
      <c r="F61" s="78"/>
      <c r="G61" s="78"/>
      <c r="H61" s="78">
        <f t="shared" si="2"/>
        <v>0</v>
      </c>
      <c r="I61" s="66">
        <f t="shared" si="11"/>
        <v>100</v>
      </c>
      <c r="J61" s="67">
        <f t="shared" si="12"/>
        <v>0</v>
      </c>
      <c r="K61" s="68">
        <f t="shared" ca="1" si="13"/>
        <v>0</v>
      </c>
      <c r="L61" s="79">
        <f t="shared" ca="1" si="14"/>
        <v>43472</v>
      </c>
      <c r="M61" s="70">
        <f t="shared" ca="1" si="3"/>
        <v>0</v>
      </c>
      <c r="N61" s="71">
        <f t="shared" ca="1" si="18"/>
        <v>8.1999999999999993</v>
      </c>
      <c r="O61" s="72"/>
      <c r="P61" s="73"/>
      <c r="Q61" s="80" t="str">
        <f t="shared" ca="1" si="5"/>
        <v>Понедельник</v>
      </c>
      <c r="R61" s="54" t="str">
        <f t="shared" ca="1" si="15"/>
        <v>AС7</v>
      </c>
      <c r="S61" s="54" t="str">
        <f t="shared" ca="1" si="16"/>
        <v>AD7</v>
      </c>
      <c r="T61" s="75">
        <f t="shared" ca="1" si="6"/>
        <v>1</v>
      </c>
      <c r="U61" s="54">
        <f t="shared" ca="1" si="7"/>
        <v>0</v>
      </c>
      <c r="V61" s="54">
        <f t="shared" ca="1" si="19"/>
        <v>1</v>
      </c>
      <c r="W61" s="54">
        <v>7</v>
      </c>
      <c r="X61" s="54"/>
      <c r="Y61" s="58">
        <f t="shared" si="8"/>
        <v>0</v>
      </c>
      <c r="Z61" s="54">
        <f t="shared" si="9"/>
        <v>0</v>
      </c>
      <c r="AA61" s="54"/>
    </row>
    <row r="62" spans="1:30">
      <c r="A62" s="77"/>
      <c r="B62" s="63"/>
      <c r="C62" s="62">
        <v>3</v>
      </c>
      <c r="D62" s="63"/>
      <c r="E62" s="62">
        <v>1</v>
      </c>
      <c r="F62" s="78"/>
      <c r="G62" s="78"/>
      <c r="H62" s="78">
        <f t="shared" si="2"/>
        <v>0</v>
      </c>
      <c r="I62" s="66">
        <f t="shared" si="11"/>
        <v>100</v>
      </c>
      <c r="J62" s="67">
        <f t="shared" si="12"/>
        <v>0</v>
      </c>
      <c r="K62" s="68">
        <f t="shared" ca="1" si="13"/>
        <v>0</v>
      </c>
      <c r="L62" s="79">
        <f t="shared" ca="1" si="14"/>
        <v>43472</v>
      </c>
      <c r="M62" s="70">
        <f t="shared" ca="1" si="3"/>
        <v>0</v>
      </c>
      <c r="N62" s="71">
        <f t="shared" ca="1" si="18"/>
        <v>8.1999999999999993</v>
      </c>
      <c r="O62" s="72"/>
      <c r="P62" s="73"/>
      <c r="Q62" s="80" t="str">
        <f t="shared" ca="1" si="5"/>
        <v>Понедельник</v>
      </c>
      <c r="R62" s="54" t="str">
        <f t="shared" ca="1" si="15"/>
        <v>AС7</v>
      </c>
      <c r="S62" s="54" t="str">
        <f t="shared" ca="1" si="16"/>
        <v>AD7</v>
      </c>
      <c r="T62" s="75">
        <f t="shared" ca="1" si="6"/>
        <v>1</v>
      </c>
      <c r="U62" s="54">
        <f t="shared" ca="1" si="7"/>
        <v>0</v>
      </c>
      <c r="V62" s="54">
        <f t="shared" ca="1" si="19"/>
        <v>1</v>
      </c>
      <c r="W62" s="54">
        <v>8</v>
      </c>
      <c r="X62" s="54"/>
      <c r="Y62" s="58">
        <f t="shared" si="8"/>
        <v>0</v>
      </c>
      <c r="Z62" s="54">
        <f t="shared" si="9"/>
        <v>0</v>
      </c>
      <c r="AA62" s="54"/>
    </row>
    <row r="63" spans="1:30">
      <c r="A63" s="77"/>
      <c r="B63" s="63"/>
      <c r="C63" s="62">
        <v>3</v>
      </c>
      <c r="D63" s="63"/>
      <c r="E63" s="62">
        <v>1</v>
      </c>
      <c r="F63" s="78"/>
      <c r="G63" s="78"/>
      <c r="H63" s="78">
        <f t="shared" si="2"/>
        <v>0</v>
      </c>
      <c r="I63" s="66">
        <f t="shared" si="11"/>
        <v>100</v>
      </c>
      <c r="J63" s="67">
        <f t="shared" si="12"/>
        <v>0</v>
      </c>
      <c r="K63" s="68">
        <f t="shared" ca="1" si="13"/>
        <v>0</v>
      </c>
      <c r="L63" s="79">
        <f t="shared" ca="1" si="14"/>
        <v>43472</v>
      </c>
      <c r="M63" s="70">
        <f t="shared" ca="1" si="3"/>
        <v>0</v>
      </c>
      <c r="N63" s="71">
        <f t="shared" ca="1" si="18"/>
        <v>8.1999999999999993</v>
      </c>
      <c r="O63" s="72"/>
      <c r="P63" s="73"/>
      <c r="Q63" s="80" t="str">
        <f t="shared" ca="1" si="5"/>
        <v>Понедельник</v>
      </c>
      <c r="R63" s="54" t="str">
        <f t="shared" ca="1" si="15"/>
        <v>AС7</v>
      </c>
      <c r="S63" s="54" t="str">
        <f t="shared" ca="1" si="16"/>
        <v>AD7</v>
      </c>
      <c r="T63" s="75">
        <f t="shared" ca="1" si="6"/>
        <v>1</v>
      </c>
      <c r="U63" s="54">
        <f t="shared" ca="1" si="7"/>
        <v>0</v>
      </c>
      <c r="V63" s="54">
        <f t="shared" ca="1" si="19"/>
        <v>1</v>
      </c>
      <c r="W63" s="54">
        <v>9</v>
      </c>
      <c r="X63" s="54"/>
      <c r="Y63" s="58">
        <f t="shared" si="8"/>
        <v>0</v>
      </c>
      <c r="Z63" s="54">
        <f t="shared" si="9"/>
        <v>0</v>
      </c>
      <c r="AA63" s="54"/>
    </row>
    <row r="64" spans="1:30">
      <c r="A64" s="77"/>
      <c r="B64" s="63"/>
      <c r="C64" s="62">
        <v>3</v>
      </c>
      <c r="D64" s="63"/>
      <c r="E64" s="62">
        <v>1</v>
      </c>
      <c r="F64" s="78"/>
      <c r="G64" s="78"/>
      <c r="H64" s="78">
        <f t="shared" si="2"/>
        <v>0</v>
      </c>
      <c r="I64" s="66">
        <f t="shared" si="11"/>
        <v>100</v>
      </c>
      <c r="J64" s="67">
        <f t="shared" si="12"/>
        <v>0</v>
      </c>
      <c r="K64" s="68">
        <f t="shared" ca="1" si="13"/>
        <v>0</v>
      </c>
      <c r="L64" s="79">
        <f t="shared" ca="1" si="14"/>
        <v>43472</v>
      </c>
      <c r="M64" s="70">
        <f t="shared" ca="1" si="3"/>
        <v>0</v>
      </c>
      <c r="N64" s="71">
        <f t="shared" ca="1" si="18"/>
        <v>8.1999999999999993</v>
      </c>
      <c r="O64" s="72"/>
      <c r="P64" s="73"/>
      <c r="Q64" s="80" t="str">
        <f t="shared" ca="1" si="5"/>
        <v>Понедельник</v>
      </c>
      <c r="R64" s="54" t="str">
        <f t="shared" ca="1" si="15"/>
        <v>AС7</v>
      </c>
      <c r="S64" s="54" t="str">
        <f t="shared" ca="1" si="16"/>
        <v>AD7</v>
      </c>
      <c r="T64" s="75">
        <f t="shared" ca="1" si="6"/>
        <v>1</v>
      </c>
      <c r="U64" s="54">
        <f t="shared" ca="1" si="7"/>
        <v>0</v>
      </c>
      <c r="V64" s="54">
        <f t="shared" ca="1" si="19"/>
        <v>1</v>
      </c>
      <c r="W64" s="54">
        <v>10</v>
      </c>
      <c r="X64" s="54"/>
      <c r="Y64" s="58">
        <f t="shared" si="8"/>
        <v>0</v>
      </c>
      <c r="Z64" s="54">
        <f t="shared" si="9"/>
        <v>0</v>
      </c>
      <c r="AA64" s="54"/>
    </row>
    <row r="65" spans="1:27">
      <c r="A65" s="77"/>
      <c r="B65" s="63"/>
      <c r="C65" s="62">
        <v>3</v>
      </c>
      <c r="D65" s="63"/>
      <c r="E65" s="62">
        <v>1</v>
      </c>
      <c r="F65" s="78"/>
      <c r="G65" s="78"/>
      <c r="H65" s="78">
        <f t="shared" si="2"/>
        <v>0</v>
      </c>
      <c r="I65" s="66">
        <f t="shared" si="11"/>
        <v>100</v>
      </c>
      <c r="J65" s="67">
        <f t="shared" si="12"/>
        <v>0</v>
      </c>
      <c r="K65" s="68">
        <f t="shared" ca="1" si="13"/>
        <v>0</v>
      </c>
      <c r="L65" s="79">
        <f t="shared" ca="1" si="14"/>
        <v>43472</v>
      </c>
      <c r="M65" s="70">
        <f t="shared" ca="1" si="3"/>
        <v>0</v>
      </c>
      <c r="N65" s="71">
        <f t="shared" ca="1" si="18"/>
        <v>8.1999999999999993</v>
      </c>
      <c r="O65" s="72"/>
      <c r="P65" s="73"/>
      <c r="Q65" s="80" t="str">
        <f t="shared" ca="1" si="5"/>
        <v>Понедельник</v>
      </c>
      <c r="R65" s="54" t="str">
        <f t="shared" ca="1" si="15"/>
        <v>AС7</v>
      </c>
      <c r="S65" s="54" t="str">
        <f t="shared" ca="1" si="16"/>
        <v>AD7</v>
      </c>
      <c r="T65" s="75">
        <f t="shared" ca="1" si="6"/>
        <v>1</v>
      </c>
      <c r="U65" s="54">
        <f t="shared" ca="1" si="7"/>
        <v>0</v>
      </c>
      <c r="V65" s="54">
        <f t="shared" ca="1" si="19"/>
        <v>1</v>
      </c>
      <c r="W65" s="54">
        <v>11</v>
      </c>
      <c r="X65" s="54"/>
      <c r="Y65" s="58">
        <f t="shared" si="8"/>
        <v>0</v>
      </c>
      <c r="Z65" s="54">
        <f t="shared" si="9"/>
        <v>0</v>
      </c>
      <c r="AA65" s="54"/>
    </row>
    <row r="66" spans="1:27">
      <c r="A66" s="77"/>
      <c r="B66" s="63"/>
      <c r="C66" s="62">
        <v>3</v>
      </c>
      <c r="D66" s="63"/>
      <c r="E66" s="62">
        <v>1</v>
      </c>
      <c r="F66" s="78"/>
      <c r="G66" s="78"/>
      <c r="H66" s="78">
        <f t="shared" si="2"/>
        <v>0</v>
      </c>
      <c r="I66" s="66">
        <f t="shared" si="11"/>
        <v>100</v>
      </c>
      <c r="J66" s="67">
        <f t="shared" si="12"/>
        <v>0</v>
      </c>
      <c r="K66" s="68">
        <f t="shared" ca="1" si="13"/>
        <v>0</v>
      </c>
      <c r="L66" s="79">
        <f t="shared" ca="1" si="14"/>
        <v>43472</v>
      </c>
      <c r="M66" s="70">
        <f t="shared" ca="1" si="3"/>
        <v>0</v>
      </c>
      <c r="N66" s="71">
        <f t="shared" ca="1" si="18"/>
        <v>8.1999999999999993</v>
      </c>
      <c r="O66" s="72"/>
      <c r="P66" s="73"/>
      <c r="Q66" s="80" t="str">
        <f t="shared" ca="1" si="5"/>
        <v>Понедельник</v>
      </c>
      <c r="R66" s="54" t="str">
        <f t="shared" ca="1" si="15"/>
        <v>AС7</v>
      </c>
      <c r="S66" s="54" t="str">
        <f t="shared" ca="1" si="16"/>
        <v>AD7</v>
      </c>
      <c r="T66" s="75">
        <f t="shared" ca="1" si="6"/>
        <v>1</v>
      </c>
      <c r="U66" s="54">
        <f t="shared" ca="1" si="7"/>
        <v>0</v>
      </c>
      <c r="V66" s="54">
        <f t="shared" ca="1" si="19"/>
        <v>1</v>
      </c>
      <c r="W66" s="54">
        <v>12</v>
      </c>
      <c r="X66" s="54"/>
      <c r="Y66" s="58">
        <f t="shared" si="8"/>
        <v>0</v>
      </c>
      <c r="Z66" s="54">
        <f t="shared" si="9"/>
        <v>0</v>
      </c>
      <c r="AA66" s="54"/>
    </row>
    <row r="67" spans="1:27">
      <c r="A67" s="77"/>
      <c r="B67" s="63"/>
      <c r="C67" s="62">
        <v>3</v>
      </c>
      <c r="D67" s="63"/>
      <c r="E67" s="62">
        <v>1</v>
      </c>
      <c r="F67" s="78"/>
      <c r="G67" s="78"/>
      <c r="H67" s="78">
        <f t="shared" si="2"/>
        <v>0</v>
      </c>
      <c r="I67" s="66">
        <f t="shared" si="11"/>
        <v>100</v>
      </c>
      <c r="J67" s="67">
        <f t="shared" si="12"/>
        <v>0</v>
      </c>
      <c r="K67" s="68">
        <f t="shared" ca="1" si="13"/>
        <v>0</v>
      </c>
      <c r="L67" s="79">
        <f t="shared" ca="1" si="14"/>
        <v>43472</v>
      </c>
      <c r="M67" s="70">
        <f t="shared" ca="1" si="3"/>
        <v>0</v>
      </c>
      <c r="N67" s="71">
        <f t="shared" ca="1" si="18"/>
        <v>8.1999999999999993</v>
      </c>
      <c r="O67" s="72"/>
      <c r="P67" s="73"/>
      <c r="Q67" s="80" t="str">
        <f t="shared" ca="1" si="5"/>
        <v>Понедельник</v>
      </c>
      <c r="R67" s="54" t="str">
        <f t="shared" ca="1" si="15"/>
        <v>AС7</v>
      </c>
      <c r="S67" s="54" t="str">
        <f t="shared" ca="1" si="16"/>
        <v>AD7</v>
      </c>
      <c r="T67" s="75">
        <f t="shared" ca="1" si="6"/>
        <v>1</v>
      </c>
      <c r="U67" s="54">
        <f t="shared" ca="1" si="7"/>
        <v>0</v>
      </c>
      <c r="V67" s="54">
        <f t="shared" ca="1" si="19"/>
        <v>1</v>
      </c>
      <c r="W67" s="54">
        <v>13</v>
      </c>
      <c r="X67" s="54"/>
      <c r="Y67" s="58">
        <f t="shared" si="8"/>
        <v>0</v>
      </c>
      <c r="Z67" s="54">
        <f t="shared" si="9"/>
        <v>0</v>
      </c>
      <c r="AA67" s="54"/>
    </row>
    <row r="68" spans="1:27">
      <c r="A68" s="77"/>
      <c r="B68" s="63"/>
      <c r="C68" s="62">
        <v>3</v>
      </c>
      <c r="D68" s="63"/>
      <c r="E68" s="62">
        <v>1</v>
      </c>
      <c r="F68" s="78"/>
      <c r="G68" s="78"/>
      <c r="H68" s="78">
        <f t="shared" si="2"/>
        <v>0</v>
      </c>
      <c r="I68" s="66">
        <f t="shared" si="11"/>
        <v>100</v>
      </c>
      <c r="J68" s="67">
        <f t="shared" si="12"/>
        <v>0</v>
      </c>
      <c r="K68" s="68">
        <f t="shared" ca="1" si="13"/>
        <v>0</v>
      </c>
      <c r="L68" s="79">
        <f t="shared" ca="1" si="14"/>
        <v>43472</v>
      </c>
      <c r="M68" s="70">
        <f t="shared" ca="1" si="3"/>
        <v>0</v>
      </c>
      <c r="N68" s="71">
        <f t="shared" ca="1" si="18"/>
        <v>8.1999999999999993</v>
      </c>
      <c r="O68" s="72"/>
      <c r="P68" s="73"/>
      <c r="Q68" s="80" t="str">
        <f t="shared" ca="1" si="5"/>
        <v>Понедельник</v>
      </c>
      <c r="R68" s="54" t="str">
        <f t="shared" ca="1" si="15"/>
        <v>AС7</v>
      </c>
      <c r="S68" s="54" t="str">
        <f t="shared" ca="1" si="16"/>
        <v>AD7</v>
      </c>
      <c r="T68" s="75">
        <f t="shared" ca="1" si="6"/>
        <v>1</v>
      </c>
      <c r="U68" s="54">
        <f t="shared" ca="1" si="7"/>
        <v>0</v>
      </c>
      <c r="V68" s="54">
        <f t="shared" ca="1" si="19"/>
        <v>1</v>
      </c>
      <c r="W68" s="54">
        <v>14</v>
      </c>
      <c r="X68" s="54"/>
      <c r="Y68" s="58">
        <f t="shared" si="8"/>
        <v>0</v>
      </c>
      <c r="Z68" s="54">
        <f t="shared" si="9"/>
        <v>0</v>
      </c>
      <c r="AA68" s="54"/>
    </row>
    <row r="69" spans="1:27">
      <c r="A69" s="77"/>
      <c r="B69" s="63"/>
      <c r="C69" s="62">
        <v>3</v>
      </c>
      <c r="D69" s="63"/>
      <c r="E69" s="62">
        <v>1</v>
      </c>
      <c r="F69" s="78"/>
      <c r="G69" s="78"/>
      <c r="H69" s="78">
        <f t="shared" ref="H69:H105" si="20">F69*E69+G69</f>
        <v>0</v>
      </c>
      <c r="I69" s="66">
        <f t="shared" si="11"/>
        <v>100</v>
      </c>
      <c r="J69" s="67">
        <f t="shared" si="12"/>
        <v>0</v>
      </c>
      <c r="K69" s="68">
        <f t="shared" ca="1" si="13"/>
        <v>0</v>
      </c>
      <c r="L69" s="79">
        <f t="shared" ca="1" si="14"/>
        <v>43472</v>
      </c>
      <c r="M69" s="70">
        <f t="shared" ref="M69:M105" ca="1" si="21">IF(L69=L70,K69,INDIRECT(S69))</f>
        <v>0</v>
      </c>
      <c r="N69" s="71">
        <f t="shared" ca="1" si="18"/>
        <v>8.1999999999999993</v>
      </c>
      <c r="O69" s="72"/>
      <c r="P69" s="73"/>
      <c r="Q69" s="80" t="str">
        <f t="shared" ref="Q69:Q105" ca="1" si="22">IF(WEEKDAY(L69,2)=1,"Понедельник",IF(WEEKDAY(L69,2)=2,"Вторник",IF(WEEKDAY(L69,2)=3,"Среда",IF(WEEKDAY(L69,2)=4,"Четверг",IF(WEEKDAY(L69,2)=5,"Пятница",IF(WEEKDAY(L69,2)=6,"Суббота","Воскресенье"))))))</f>
        <v>Понедельник</v>
      </c>
      <c r="R69" s="54" t="str">
        <f t="shared" ca="1" si="15"/>
        <v>AС7</v>
      </c>
      <c r="S69" s="54" t="str">
        <f t="shared" ca="1" si="16"/>
        <v>AD7</v>
      </c>
      <c r="T69" s="75">
        <f t="shared" ref="T69:T105" ca="1" si="23">WEEKDAY(L69,2)</f>
        <v>1</v>
      </c>
      <c r="U69" s="54">
        <f t="shared" ref="U69:U105" ca="1" si="24">IF(INDIRECT(S69)=0,1,0)</f>
        <v>0</v>
      </c>
      <c r="V69" s="54">
        <f t="shared" ca="1" si="19"/>
        <v>1</v>
      </c>
      <c r="W69" s="54">
        <v>15</v>
      </c>
      <c r="X69" s="54"/>
      <c r="Y69" s="58">
        <f t="shared" ref="Y69:Y105" si="25">IF(C69&lt;&gt;3,J69,0)</f>
        <v>0</v>
      </c>
      <c r="Z69" s="54">
        <f t="shared" ref="Z69:Z105" si="26">IF(C69=3,J69,0)</f>
        <v>0</v>
      </c>
      <c r="AA69" s="54"/>
    </row>
    <row r="70" spans="1:27">
      <c r="A70" s="77"/>
      <c r="B70" s="63"/>
      <c r="C70" s="62">
        <v>3</v>
      </c>
      <c r="D70" s="63"/>
      <c r="E70" s="62">
        <v>1</v>
      </c>
      <c r="F70" s="78"/>
      <c r="G70" s="78"/>
      <c r="H70" s="78">
        <f t="shared" si="20"/>
        <v>0</v>
      </c>
      <c r="I70" s="66">
        <f t="shared" ref="I70:I105" si="27">$J$4</f>
        <v>100</v>
      </c>
      <c r="J70" s="67">
        <f t="shared" ref="J70:J105" si="28">ROUNDDOWN(H70/(I70/100),1)</f>
        <v>0</v>
      </c>
      <c r="K70" s="68">
        <f t="shared" ref="K70:K105" ca="1" si="29">IF((J70+K69)&gt;=INDIRECT(S69),J70+K69-INDIRECT(S69),J70+K69)</f>
        <v>0</v>
      </c>
      <c r="L70" s="79">
        <f t="shared" ref="L70:L105" ca="1" si="30">IF(J70+K69&gt;=INDIRECT(S69),DATE(YEAR(L69),MONTH(L69),DAY(L69)+W69),L69)</f>
        <v>43472</v>
      </c>
      <c r="M70" s="70">
        <f t="shared" ca="1" si="21"/>
        <v>0</v>
      </c>
      <c r="N70" s="71">
        <f t="shared" ca="1" si="18"/>
        <v>8.1999999999999993</v>
      </c>
      <c r="O70" s="72"/>
      <c r="P70" s="73"/>
      <c r="Q70" s="80" t="str">
        <f t="shared" ca="1" si="22"/>
        <v>Понедельник</v>
      </c>
      <c r="R70" s="54" t="str">
        <f t="shared" ref="R70:R105" ca="1" si="31">"AС"&amp;DAY(L70)</f>
        <v>AС7</v>
      </c>
      <c r="S70" s="54" t="str">
        <f t="shared" ref="S70:S105" ca="1" si="32">"AD"&amp;DAY(L70)</f>
        <v>AD7</v>
      </c>
      <c r="T70" s="75">
        <f t="shared" ca="1" si="23"/>
        <v>1</v>
      </c>
      <c r="U70" s="54">
        <f t="shared" ca="1" si="24"/>
        <v>0</v>
      </c>
      <c r="V70" s="54">
        <f t="shared" ca="1" si="19"/>
        <v>1</v>
      </c>
      <c r="W70" s="54">
        <v>16</v>
      </c>
      <c r="X70" s="54"/>
      <c r="Y70" s="58">
        <f t="shared" si="25"/>
        <v>0</v>
      </c>
      <c r="Z70" s="54">
        <f t="shared" si="26"/>
        <v>0</v>
      </c>
      <c r="AA70" s="54"/>
    </row>
    <row r="71" spans="1:27">
      <c r="A71" s="77"/>
      <c r="B71" s="63"/>
      <c r="C71" s="62">
        <v>3</v>
      </c>
      <c r="D71" s="63"/>
      <c r="E71" s="62">
        <v>1</v>
      </c>
      <c r="F71" s="78"/>
      <c r="G71" s="78"/>
      <c r="H71" s="78">
        <f t="shared" si="20"/>
        <v>0</v>
      </c>
      <c r="I71" s="66">
        <f t="shared" si="27"/>
        <v>100</v>
      </c>
      <c r="J71" s="67">
        <f t="shared" si="28"/>
        <v>0</v>
      </c>
      <c r="K71" s="68">
        <f t="shared" ca="1" si="29"/>
        <v>0</v>
      </c>
      <c r="L71" s="79">
        <f t="shared" ca="1" si="30"/>
        <v>43472</v>
      </c>
      <c r="M71" s="70">
        <f t="shared" ca="1" si="21"/>
        <v>0</v>
      </c>
      <c r="N71" s="71">
        <f t="shared" ca="1" si="18"/>
        <v>8.1999999999999993</v>
      </c>
      <c r="O71" s="72"/>
      <c r="P71" s="73"/>
      <c r="Q71" s="80" t="str">
        <f t="shared" ca="1" si="22"/>
        <v>Понедельник</v>
      </c>
      <c r="R71" s="54" t="str">
        <f t="shared" ca="1" si="31"/>
        <v>AС7</v>
      </c>
      <c r="S71" s="54" t="str">
        <f t="shared" ca="1" si="32"/>
        <v>AD7</v>
      </c>
      <c r="T71" s="75">
        <f t="shared" ca="1" si="23"/>
        <v>1</v>
      </c>
      <c r="U71" s="54">
        <f t="shared" ca="1" si="24"/>
        <v>0</v>
      </c>
      <c r="V71" s="54">
        <f t="shared" ca="1" si="19"/>
        <v>1</v>
      </c>
      <c r="W71" s="54">
        <v>17</v>
      </c>
      <c r="X71" s="54"/>
      <c r="Y71" s="58">
        <f t="shared" si="25"/>
        <v>0</v>
      </c>
      <c r="Z71" s="54">
        <f t="shared" si="26"/>
        <v>0</v>
      </c>
      <c r="AA71" s="54"/>
    </row>
    <row r="72" spans="1:27">
      <c r="A72" s="77"/>
      <c r="B72" s="63"/>
      <c r="C72" s="62">
        <v>3</v>
      </c>
      <c r="D72" s="63"/>
      <c r="E72" s="62">
        <v>1</v>
      </c>
      <c r="F72" s="78"/>
      <c r="G72" s="78"/>
      <c r="H72" s="78">
        <f t="shared" si="20"/>
        <v>0</v>
      </c>
      <c r="I72" s="66">
        <f t="shared" si="27"/>
        <v>100</v>
      </c>
      <c r="J72" s="67">
        <f t="shared" si="28"/>
        <v>0</v>
      </c>
      <c r="K72" s="68">
        <f t="shared" ca="1" si="29"/>
        <v>0</v>
      </c>
      <c r="L72" s="79">
        <f t="shared" ca="1" si="30"/>
        <v>43472</v>
      </c>
      <c r="M72" s="70">
        <f t="shared" ca="1" si="21"/>
        <v>0</v>
      </c>
      <c r="N72" s="71">
        <f t="shared" ca="1" si="18"/>
        <v>8.1999999999999993</v>
      </c>
      <c r="O72" s="72"/>
      <c r="P72" s="73"/>
      <c r="Q72" s="80" t="str">
        <f t="shared" ca="1" si="22"/>
        <v>Понедельник</v>
      </c>
      <c r="R72" s="54" t="str">
        <f t="shared" ca="1" si="31"/>
        <v>AС7</v>
      </c>
      <c r="S72" s="54" t="str">
        <f t="shared" ca="1" si="32"/>
        <v>AD7</v>
      </c>
      <c r="T72" s="75">
        <f t="shared" ca="1" si="23"/>
        <v>1</v>
      </c>
      <c r="U72" s="54">
        <f t="shared" ca="1" si="24"/>
        <v>0</v>
      </c>
      <c r="V72" s="54">
        <f t="shared" ca="1" si="19"/>
        <v>1</v>
      </c>
      <c r="W72" s="54">
        <v>18</v>
      </c>
      <c r="X72" s="54"/>
      <c r="Y72" s="58">
        <f t="shared" si="25"/>
        <v>0</v>
      </c>
      <c r="Z72" s="54">
        <f t="shared" si="26"/>
        <v>0</v>
      </c>
      <c r="AA72" s="54"/>
    </row>
    <row r="73" spans="1:27">
      <c r="A73" s="77"/>
      <c r="B73" s="63"/>
      <c r="C73" s="62">
        <v>3</v>
      </c>
      <c r="D73" s="63"/>
      <c r="E73" s="62">
        <v>1</v>
      </c>
      <c r="F73" s="78"/>
      <c r="G73" s="78"/>
      <c r="H73" s="78">
        <f t="shared" si="20"/>
        <v>0</v>
      </c>
      <c r="I73" s="66">
        <f t="shared" si="27"/>
        <v>100</v>
      </c>
      <c r="J73" s="67">
        <f t="shared" si="28"/>
        <v>0</v>
      </c>
      <c r="K73" s="68">
        <f t="shared" ca="1" si="29"/>
        <v>0</v>
      </c>
      <c r="L73" s="79">
        <f t="shared" ca="1" si="30"/>
        <v>43472</v>
      </c>
      <c r="M73" s="70">
        <f t="shared" ca="1" si="21"/>
        <v>0</v>
      </c>
      <c r="N73" s="71">
        <f t="shared" ca="1" si="18"/>
        <v>8.1999999999999993</v>
      </c>
      <c r="O73" s="72"/>
      <c r="P73" s="73"/>
      <c r="Q73" s="80" t="str">
        <f t="shared" ca="1" si="22"/>
        <v>Понедельник</v>
      </c>
      <c r="R73" s="54" t="str">
        <f t="shared" ca="1" si="31"/>
        <v>AС7</v>
      </c>
      <c r="S73" s="54" t="str">
        <f t="shared" ca="1" si="32"/>
        <v>AD7</v>
      </c>
      <c r="T73" s="75">
        <f t="shared" ca="1" si="23"/>
        <v>1</v>
      </c>
      <c r="U73" s="54">
        <f t="shared" ca="1" si="24"/>
        <v>0</v>
      </c>
      <c r="V73" s="54">
        <f t="shared" ca="1" si="19"/>
        <v>1</v>
      </c>
      <c r="W73" s="54">
        <v>19</v>
      </c>
      <c r="X73" s="54"/>
      <c r="Y73" s="58">
        <f t="shared" si="25"/>
        <v>0</v>
      </c>
      <c r="Z73" s="54">
        <f t="shared" si="26"/>
        <v>0</v>
      </c>
      <c r="AA73" s="54"/>
    </row>
    <row r="74" spans="1:27">
      <c r="A74" s="77"/>
      <c r="B74" s="63"/>
      <c r="C74" s="62">
        <v>3</v>
      </c>
      <c r="D74" s="63"/>
      <c r="E74" s="62">
        <v>1</v>
      </c>
      <c r="F74" s="78"/>
      <c r="G74" s="78"/>
      <c r="H74" s="78">
        <f t="shared" si="20"/>
        <v>0</v>
      </c>
      <c r="I74" s="66">
        <f t="shared" si="27"/>
        <v>100</v>
      </c>
      <c r="J74" s="67">
        <f t="shared" si="28"/>
        <v>0</v>
      </c>
      <c r="K74" s="68">
        <f t="shared" ca="1" si="29"/>
        <v>0</v>
      </c>
      <c r="L74" s="79">
        <f t="shared" ca="1" si="30"/>
        <v>43472</v>
      </c>
      <c r="M74" s="70">
        <f t="shared" ca="1" si="21"/>
        <v>0</v>
      </c>
      <c r="N74" s="71">
        <f t="shared" ca="1" si="18"/>
        <v>8.1999999999999993</v>
      </c>
      <c r="O74" s="72"/>
      <c r="P74" s="73"/>
      <c r="Q74" s="80" t="str">
        <f t="shared" ca="1" si="22"/>
        <v>Понедельник</v>
      </c>
      <c r="R74" s="54" t="str">
        <f t="shared" ca="1" si="31"/>
        <v>AС7</v>
      </c>
      <c r="S74" s="54" t="str">
        <f t="shared" ca="1" si="32"/>
        <v>AD7</v>
      </c>
      <c r="T74" s="75">
        <f t="shared" ca="1" si="23"/>
        <v>1</v>
      </c>
      <c r="U74" s="54">
        <f t="shared" ca="1" si="24"/>
        <v>0</v>
      </c>
      <c r="V74" s="54">
        <f t="shared" ca="1" si="19"/>
        <v>1</v>
      </c>
      <c r="W74" s="54">
        <v>20</v>
      </c>
      <c r="X74" s="54"/>
      <c r="Y74" s="58">
        <f t="shared" si="25"/>
        <v>0</v>
      </c>
      <c r="Z74" s="54">
        <f t="shared" si="26"/>
        <v>0</v>
      </c>
      <c r="AA74" s="54"/>
    </row>
    <row r="75" spans="1:27">
      <c r="A75" s="77"/>
      <c r="B75" s="63"/>
      <c r="C75" s="62">
        <v>3</v>
      </c>
      <c r="D75" s="63"/>
      <c r="E75" s="62">
        <v>1</v>
      </c>
      <c r="F75" s="78"/>
      <c r="G75" s="78"/>
      <c r="H75" s="78">
        <f t="shared" si="20"/>
        <v>0</v>
      </c>
      <c r="I75" s="66">
        <f t="shared" si="27"/>
        <v>100</v>
      </c>
      <c r="J75" s="67">
        <f t="shared" si="28"/>
        <v>0</v>
      </c>
      <c r="K75" s="68">
        <f t="shared" ca="1" si="29"/>
        <v>0</v>
      </c>
      <c r="L75" s="79">
        <f t="shared" ca="1" si="30"/>
        <v>43472</v>
      </c>
      <c r="M75" s="70">
        <f t="shared" ca="1" si="21"/>
        <v>0</v>
      </c>
      <c r="N75" s="71">
        <f t="shared" ca="1" si="18"/>
        <v>8.1999999999999993</v>
      </c>
      <c r="O75" s="72"/>
      <c r="P75" s="73"/>
      <c r="Q75" s="80" t="str">
        <f t="shared" ca="1" si="22"/>
        <v>Понедельник</v>
      </c>
      <c r="R75" s="54" t="str">
        <f t="shared" ca="1" si="31"/>
        <v>AС7</v>
      </c>
      <c r="S75" s="54" t="str">
        <f t="shared" ca="1" si="32"/>
        <v>AD7</v>
      </c>
      <c r="T75" s="75">
        <f t="shared" ca="1" si="23"/>
        <v>1</v>
      </c>
      <c r="U75" s="54">
        <f t="shared" ca="1" si="24"/>
        <v>0</v>
      </c>
      <c r="V75" s="54">
        <f t="shared" ca="1" si="19"/>
        <v>1</v>
      </c>
      <c r="W75" s="54">
        <v>21</v>
      </c>
      <c r="X75" s="54"/>
      <c r="Y75" s="58">
        <f t="shared" si="25"/>
        <v>0</v>
      </c>
      <c r="Z75" s="54">
        <f t="shared" si="26"/>
        <v>0</v>
      </c>
      <c r="AA75" s="54"/>
    </row>
    <row r="76" spans="1:27">
      <c r="A76" s="77"/>
      <c r="B76" s="63"/>
      <c r="C76" s="62">
        <v>3</v>
      </c>
      <c r="D76" s="63"/>
      <c r="E76" s="62">
        <v>1</v>
      </c>
      <c r="F76" s="78"/>
      <c r="G76" s="78"/>
      <c r="H76" s="78">
        <f t="shared" si="20"/>
        <v>0</v>
      </c>
      <c r="I76" s="66">
        <f t="shared" si="27"/>
        <v>100</v>
      </c>
      <c r="J76" s="67">
        <f t="shared" si="28"/>
        <v>0</v>
      </c>
      <c r="K76" s="68">
        <f t="shared" ca="1" si="29"/>
        <v>0</v>
      </c>
      <c r="L76" s="79">
        <f t="shared" ca="1" si="30"/>
        <v>43472</v>
      </c>
      <c r="M76" s="70">
        <f t="shared" ca="1" si="21"/>
        <v>0</v>
      </c>
      <c r="N76" s="71">
        <f t="shared" ca="1" si="18"/>
        <v>8.1999999999999993</v>
      </c>
      <c r="O76" s="72"/>
      <c r="P76" s="73"/>
      <c r="Q76" s="80" t="str">
        <f t="shared" ca="1" si="22"/>
        <v>Понедельник</v>
      </c>
      <c r="R76" s="54" t="str">
        <f t="shared" ca="1" si="31"/>
        <v>AС7</v>
      </c>
      <c r="S76" s="54" t="str">
        <f t="shared" ca="1" si="32"/>
        <v>AD7</v>
      </c>
      <c r="T76" s="75">
        <f t="shared" ca="1" si="23"/>
        <v>1</v>
      </c>
      <c r="U76" s="54">
        <f t="shared" ca="1" si="24"/>
        <v>0</v>
      </c>
      <c r="V76" s="54">
        <f t="shared" ca="1" si="19"/>
        <v>1</v>
      </c>
      <c r="W76" s="54">
        <v>22</v>
      </c>
      <c r="X76" s="54"/>
      <c r="Y76" s="58">
        <f t="shared" si="25"/>
        <v>0</v>
      </c>
      <c r="Z76" s="54">
        <f t="shared" si="26"/>
        <v>0</v>
      </c>
      <c r="AA76" s="54"/>
    </row>
    <row r="77" spans="1:27">
      <c r="A77" s="77"/>
      <c r="B77" s="63"/>
      <c r="C77" s="62">
        <v>3</v>
      </c>
      <c r="D77" s="63"/>
      <c r="E77" s="62">
        <v>1</v>
      </c>
      <c r="F77" s="78"/>
      <c r="G77" s="78"/>
      <c r="H77" s="78">
        <f t="shared" si="20"/>
        <v>0</v>
      </c>
      <c r="I77" s="66">
        <f t="shared" si="27"/>
        <v>100</v>
      </c>
      <c r="J77" s="67">
        <f t="shared" si="28"/>
        <v>0</v>
      </c>
      <c r="K77" s="68">
        <f t="shared" ca="1" si="29"/>
        <v>0</v>
      </c>
      <c r="L77" s="79">
        <f t="shared" ca="1" si="30"/>
        <v>43472</v>
      </c>
      <c r="M77" s="70">
        <f t="shared" ca="1" si="21"/>
        <v>0</v>
      </c>
      <c r="N77" s="71">
        <f t="shared" ref="N77:N105" ca="1" si="33">IF(INDIRECT(S77)-K77&lt;=0,0,INDIRECT(S77)-M78)</f>
        <v>8.1999999999999993</v>
      </c>
      <c r="O77" s="72"/>
      <c r="P77" s="73"/>
      <c r="Q77" s="80" t="str">
        <f t="shared" ca="1" si="22"/>
        <v>Понедельник</v>
      </c>
      <c r="R77" s="54" t="str">
        <f t="shared" ca="1" si="31"/>
        <v>AС7</v>
      </c>
      <c r="S77" s="54" t="str">
        <f t="shared" ca="1" si="32"/>
        <v>AD7</v>
      </c>
      <c r="T77" s="75">
        <f t="shared" ca="1" si="23"/>
        <v>1</v>
      </c>
      <c r="U77" s="54">
        <f t="shared" ca="1" si="24"/>
        <v>0</v>
      </c>
      <c r="V77" s="54">
        <f t="shared" ca="1" si="19"/>
        <v>1</v>
      </c>
      <c r="W77" s="54">
        <v>23</v>
      </c>
      <c r="X77" s="54"/>
      <c r="Y77" s="58">
        <f t="shared" si="25"/>
        <v>0</v>
      </c>
      <c r="Z77" s="54">
        <f t="shared" si="26"/>
        <v>0</v>
      </c>
      <c r="AA77" s="54"/>
    </row>
    <row r="78" spans="1:27">
      <c r="A78" s="77"/>
      <c r="B78" s="63"/>
      <c r="C78" s="62">
        <v>3</v>
      </c>
      <c r="D78" s="63"/>
      <c r="E78" s="62">
        <v>1</v>
      </c>
      <c r="F78" s="78"/>
      <c r="G78" s="78"/>
      <c r="H78" s="78">
        <f t="shared" si="20"/>
        <v>0</v>
      </c>
      <c r="I78" s="66">
        <f t="shared" si="27"/>
        <v>100</v>
      </c>
      <c r="J78" s="67">
        <f t="shared" si="28"/>
        <v>0</v>
      </c>
      <c r="K78" s="68">
        <f t="shared" ca="1" si="29"/>
        <v>0</v>
      </c>
      <c r="L78" s="79">
        <f t="shared" ca="1" si="30"/>
        <v>43472</v>
      </c>
      <c r="M78" s="70">
        <f t="shared" ca="1" si="21"/>
        <v>0</v>
      </c>
      <c r="N78" s="71">
        <f t="shared" ca="1" si="33"/>
        <v>8.1999999999999993</v>
      </c>
      <c r="O78" s="72"/>
      <c r="P78" s="73"/>
      <c r="Q78" s="80" t="str">
        <f t="shared" ca="1" si="22"/>
        <v>Понедельник</v>
      </c>
      <c r="R78" s="54" t="str">
        <f t="shared" ca="1" si="31"/>
        <v>AС7</v>
      </c>
      <c r="S78" s="54" t="str">
        <f t="shared" ca="1" si="32"/>
        <v>AD7</v>
      </c>
      <c r="T78" s="75">
        <f t="shared" ca="1" si="23"/>
        <v>1</v>
      </c>
      <c r="U78" s="54">
        <f t="shared" ca="1" si="24"/>
        <v>0</v>
      </c>
      <c r="V78" s="54">
        <f t="shared" ca="1" si="19"/>
        <v>1</v>
      </c>
      <c r="W78" s="54">
        <v>24</v>
      </c>
      <c r="X78" s="54"/>
      <c r="Y78" s="58">
        <f t="shared" si="25"/>
        <v>0</v>
      </c>
      <c r="Z78" s="54">
        <f t="shared" si="26"/>
        <v>0</v>
      </c>
      <c r="AA78" s="54"/>
    </row>
    <row r="79" spans="1:27">
      <c r="A79" s="77"/>
      <c r="B79" s="63"/>
      <c r="C79" s="62">
        <v>3</v>
      </c>
      <c r="D79" s="63"/>
      <c r="E79" s="62">
        <v>1</v>
      </c>
      <c r="F79" s="78"/>
      <c r="G79" s="78"/>
      <c r="H79" s="78">
        <f t="shared" si="20"/>
        <v>0</v>
      </c>
      <c r="I79" s="66">
        <f t="shared" si="27"/>
        <v>100</v>
      </c>
      <c r="J79" s="67">
        <f t="shared" si="28"/>
        <v>0</v>
      </c>
      <c r="K79" s="68">
        <f t="shared" ca="1" si="29"/>
        <v>0</v>
      </c>
      <c r="L79" s="79">
        <f t="shared" ca="1" si="30"/>
        <v>43472</v>
      </c>
      <c r="M79" s="70">
        <f t="shared" ca="1" si="21"/>
        <v>0</v>
      </c>
      <c r="N79" s="71">
        <f t="shared" ca="1" si="33"/>
        <v>8.1999999999999993</v>
      </c>
      <c r="O79" s="72"/>
      <c r="P79" s="73"/>
      <c r="Q79" s="80" t="str">
        <f t="shared" ca="1" si="22"/>
        <v>Понедельник</v>
      </c>
      <c r="R79" s="54" t="str">
        <f t="shared" ca="1" si="31"/>
        <v>AС7</v>
      </c>
      <c r="S79" s="54" t="str">
        <f t="shared" ca="1" si="32"/>
        <v>AD7</v>
      </c>
      <c r="T79" s="75">
        <f t="shared" ca="1" si="23"/>
        <v>1</v>
      </c>
      <c r="U79" s="54">
        <f t="shared" ca="1" si="24"/>
        <v>0</v>
      </c>
      <c r="V79" s="54">
        <f t="shared" ca="1" si="19"/>
        <v>1</v>
      </c>
      <c r="W79" s="54">
        <v>25</v>
      </c>
      <c r="X79" s="54"/>
      <c r="Y79" s="58">
        <f t="shared" si="25"/>
        <v>0</v>
      </c>
      <c r="Z79" s="54">
        <f t="shared" si="26"/>
        <v>0</v>
      </c>
      <c r="AA79" s="54"/>
    </row>
    <row r="80" spans="1:27">
      <c r="A80" s="77"/>
      <c r="B80" s="63"/>
      <c r="C80" s="62">
        <v>3</v>
      </c>
      <c r="D80" s="63"/>
      <c r="E80" s="62">
        <v>1</v>
      </c>
      <c r="F80" s="78"/>
      <c r="G80" s="78"/>
      <c r="H80" s="78">
        <f t="shared" si="20"/>
        <v>0</v>
      </c>
      <c r="I80" s="66">
        <f t="shared" si="27"/>
        <v>100</v>
      </c>
      <c r="J80" s="67">
        <f t="shared" si="28"/>
        <v>0</v>
      </c>
      <c r="K80" s="68">
        <f t="shared" ca="1" si="29"/>
        <v>0</v>
      </c>
      <c r="L80" s="79">
        <f t="shared" ca="1" si="30"/>
        <v>43472</v>
      </c>
      <c r="M80" s="70">
        <f t="shared" ca="1" si="21"/>
        <v>0</v>
      </c>
      <c r="N80" s="71">
        <f t="shared" ca="1" si="33"/>
        <v>8.1999999999999993</v>
      </c>
      <c r="O80" s="72"/>
      <c r="P80" s="73"/>
      <c r="Q80" s="80" t="str">
        <f t="shared" ca="1" si="22"/>
        <v>Понедельник</v>
      </c>
      <c r="R80" s="54" t="str">
        <f t="shared" ca="1" si="31"/>
        <v>AС7</v>
      </c>
      <c r="S80" s="54" t="str">
        <f t="shared" ca="1" si="32"/>
        <v>AD7</v>
      </c>
      <c r="T80" s="75">
        <f t="shared" ca="1" si="23"/>
        <v>1</v>
      </c>
      <c r="U80" s="54">
        <f t="shared" ca="1" si="24"/>
        <v>0</v>
      </c>
      <c r="V80" s="54">
        <f t="shared" ca="1" si="19"/>
        <v>1</v>
      </c>
      <c r="W80" s="54">
        <v>26</v>
      </c>
      <c r="X80" s="54"/>
      <c r="Y80" s="58">
        <f t="shared" si="25"/>
        <v>0</v>
      </c>
      <c r="Z80" s="54">
        <f t="shared" si="26"/>
        <v>0</v>
      </c>
      <c r="AA80" s="54"/>
    </row>
    <row r="81" spans="1:27">
      <c r="A81" s="77"/>
      <c r="B81" s="63"/>
      <c r="C81" s="62">
        <v>3</v>
      </c>
      <c r="D81" s="63"/>
      <c r="E81" s="62">
        <v>1</v>
      </c>
      <c r="F81" s="78"/>
      <c r="G81" s="78"/>
      <c r="H81" s="78">
        <f t="shared" si="20"/>
        <v>0</v>
      </c>
      <c r="I81" s="66">
        <f t="shared" si="27"/>
        <v>100</v>
      </c>
      <c r="J81" s="67">
        <f t="shared" si="28"/>
        <v>0</v>
      </c>
      <c r="K81" s="68">
        <f t="shared" ca="1" si="29"/>
        <v>0</v>
      </c>
      <c r="L81" s="79">
        <f t="shared" ca="1" si="30"/>
        <v>43472</v>
      </c>
      <c r="M81" s="70">
        <f t="shared" ca="1" si="21"/>
        <v>0</v>
      </c>
      <c r="N81" s="71">
        <f t="shared" ca="1" si="33"/>
        <v>8.1999999999999993</v>
      </c>
      <c r="O81" s="72"/>
      <c r="P81" s="73"/>
      <c r="Q81" s="80" t="str">
        <f t="shared" ca="1" si="22"/>
        <v>Понедельник</v>
      </c>
      <c r="R81" s="54" t="str">
        <f t="shared" ca="1" si="31"/>
        <v>AС7</v>
      </c>
      <c r="S81" s="54" t="str">
        <f t="shared" ca="1" si="32"/>
        <v>AD7</v>
      </c>
      <c r="T81" s="75">
        <f t="shared" ca="1" si="23"/>
        <v>1</v>
      </c>
      <c r="U81" s="54">
        <f t="shared" ca="1" si="24"/>
        <v>0</v>
      </c>
      <c r="V81" s="54">
        <f t="shared" ca="1" si="19"/>
        <v>1</v>
      </c>
      <c r="W81" s="54">
        <v>27</v>
      </c>
      <c r="X81" s="54"/>
      <c r="Y81" s="58">
        <f t="shared" si="25"/>
        <v>0</v>
      </c>
      <c r="Z81" s="54">
        <f t="shared" si="26"/>
        <v>0</v>
      </c>
      <c r="AA81" s="54"/>
    </row>
    <row r="82" spans="1:27">
      <c r="A82" s="77"/>
      <c r="B82" s="63"/>
      <c r="C82" s="62">
        <v>3</v>
      </c>
      <c r="D82" s="63"/>
      <c r="E82" s="62">
        <v>1</v>
      </c>
      <c r="F82" s="78"/>
      <c r="G82" s="78"/>
      <c r="H82" s="78">
        <f t="shared" si="20"/>
        <v>0</v>
      </c>
      <c r="I82" s="66">
        <f t="shared" si="27"/>
        <v>100</v>
      </c>
      <c r="J82" s="67">
        <f t="shared" si="28"/>
        <v>0</v>
      </c>
      <c r="K82" s="68">
        <f t="shared" ca="1" si="29"/>
        <v>0</v>
      </c>
      <c r="L82" s="79">
        <f t="shared" ca="1" si="30"/>
        <v>43472</v>
      </c>
      <c r="M82" s="70">
        <f t="shared" ca="1" si="21"/>
        <v>0</v>
      </c>
      <c r="N82" s="71">
        <f t="shared" ca="1" si="33"/>
        <v>8.1999999999999993</v>
      </c>
      <c r="O82" s="72"/>
      <c r="P82" s="73"/>
      <c r="Q82" s="80" t="str">
        <f t="shared" ca="1" si="22"/>
        <v>Понедельник</v>
      </c>
      <c r="R82" s="54" t="str">
        <f t="shared" ca="1" si="31"/>
        <v>AС7</v>
      </c>
      <c r="S82" s="54" t="str">
        <f t="shared" ca="1" si="32"/>
        <v>AD7</v>
      </c>
      <c r="T82" s="75">
        <f t="shared" ca="1" si="23"/>
        <v>1</v>
      </c>
      <c r="U82" s="54">
        <f t="shared" ca="1" si="24"/>
        <v>0</v>
      </c>
      <c r="V82" s="54">
        <f t="shared" ca="1" si="19"/>
        <v>1</v>
      </c>
      <c r="W82" s="54">
        <v>28</v>
      </c>
      <c r="X82" s="54"/>
      <c r="Y82" s="58">
        <f t="shared" si="25"/>
        <v>0</v>
      </c>
      <c r="Z82" s="54">
        <f t="shared" si="26"/>
        <v>0</v>
      </c>
      <c r="AA82" s="54"/>
    </row>
    <row r="83" spans="1:27">
      <c r="A83" s="77"/>
      <c r="B83" s="63"/>
      <c r="C83" s="62">
        <v>3</v>
      </c>
      <c r="D83" s="63"/>
      <c r="E83" s="62">
        <v>1</v>
      </c>
      <c r="F83" s="78"/>
      <c r="G83" s="78"/>
      <c r="H83" s="78">
        <f t="shared" si="20"/>
        <v>0</v>
      </c>
      <c r="I83" s="66">
        <f t="shared" si="27"/>
        <v>100</v>
      </c>
      <c r="J83" s="67">
        <f t="shared" si="28"/>
        <v>0</v>
      </c>
      <c r="K83" s="68">
        <f t="shared" ca="1" si="29"/>
        <v>0</v>
      </c>
      <c r="L83" s="79">
        <f t="shared" ca="1" si="30"/>
        <v>43472</v>
      </c>
      <c r="M83" s="70">
        <f t="shared" ca="1" si="21"/>
        <v>0</v>
      </c>
      <c r="N83" s="71">
        <f t="shared" ca="1" si="33"/>
        <v>8.1999999999999993</v>
      </c>
      <c r="O83" s="72"/>
      <c r="P83" s="73"/>
      <c r="Q83" s="80" t="str">
        <f t="shared" ca="1" si="22"/>
        <v>Понедельник</v>
      </c>
      <c r="R83" s="54" t="str">
        <f t="shared" ca="1" si="31"/>
        <v>AС7</v>
      </c>
      <c r="S83" s="54" t="str">
        <f t="shared" ca="1" si="32"/>
        <v>AD7</v>
      </c>
      <c r="T83" s="75">
        <f t="shared" ca="1" si="23"/>
        <v>1</v>
      </c>
      <c r="U83" s="54">
        <f t="shared" ca="1" si="24"/>
        <v>0</v>
      </c>
      <c r="V83" s="54">
        <f t="shared" ca="1" si="19"/>
        <v>1</v>
      </c>
      <c r="W83" s="54">
        <v>29</v>
      </c>
      <c r="X83" s="54"/>
      <c r="Y83" s="58">
        <f t="shared" si="25"/>
        <v>0</v>
      </c>
      <c r="Z83" s="54">
        <f t="shared" si="26"/>
        <v>0</v>
      </c>
      <c r="AA83" s="54"/>
    </row>
    <row r="84" spans="1:27">
      <c r="A84" s="77"/>
      <c r="B84" s="63"/>
      <c r="C84" s="62">
        <v>3</v>
      </c>
      <c r="D84" s="63"/>
      <c r="E84" s="62">
        <v>1</v>
      </c>
      <c r="F84" s="78"/>
      <c r="G84" s="78"/>
      <c r="H84" s="78">
        <f t="shared" si="20"/>
        <v>0</v>
      </c>
      <c r="I84" s="66">
        <f t="shared" si="27"/>
        <v>100</v>
      </c>
      <c r="J84" s="67">
        <f t="shared" si="28"/>
        <v>0</v>
      </c>
      <c r="K84" s="68">
        <f t="shared" ca="1" si="29"/>
        <v>0</v>
      </c>
      <c r="L84" s="79">
        <f t="shared" ca="1" si="30"/>
        <v>43472</v>
      </c>
      <c r="M84" s="70">
        <f t="shared" ca="1" si="21"/>
        <v>0</v>
      </c>
      <c r="N84" s="71">
        <f t="shared" ca="1" si="33"/>
        <v>8.1999999999999993</v>
      </c>
      <c r="O84" s="72"/>
      <c r="P84" s="73"/>
      <c r="Q84" s="80" t="str">
        <f t="shared" ca="1" si="22"/>
        <v>Понедельник</v>
      </c>
      <c r="R84" s="54" t="str">
        <f t="shared" ca="1" si="31"/>
        <v>AС7</v>
      </c>
      <c r="S84" s="54" t="str">
        <f t="shared" ca="1" si="32"/>
        <v>AD7</v>
      </c>
      <c r="T84" s="75">
        <f t="shared" ca="1" si="23"/>
        <v>1</v>
      </c>
      <c r="U84" s="54">
        <f t="shared" ca="1" si="24"/>
        <v>0</v>
      </c>
      <c r="V84" s="54">
        <f t="shared" ca="1" si="19"/>
        <v>1</v>
      </c>
      <c r="W84" s="54">
        <v>30</v>
      </c>
      <c r="X84" s="54"/>
      <c r="Y84" s="58">
        <f t="shared" si="25"/>
        <v>0</v>
      </c>
      <c r="Z84" s="54">
        <f t="shared" si="26"/>
        <v>0</v>
      </c>
      <c r="AA84" s="54"/>
    </row>
    <row r="85" spans="1:27">
      <c r="A85" s="77"/>
      <c r="B85" s="63"/>
      <c r="C85" s="62">
        <v>3</v>
      </c>
      <c r="D85" s="63"/>
      <c r="E85" s="62">
        <v>1</v>
      </c>
      <c r="F85" s="78"/>
      <c r="G85" s="78"/>
      <c r="H85" s="78">
        <f t="shared" si="20"/>
        <v>0</v>
      </c>
      <c r="I85" s="66">
        <f t="shared" si="27"/>
        <v>100</v>
      </c>
      <c r="J85" s="67">
        <f t="shared" si="28"/>
        <v>0</v>
      </c>
      <c r="K85" s="68">
        <f t="shared" ca="1" si="29"/>
        <v>0</v>
      </c>
      <c r="L85" s="79">
        <f t="shared" ca="1" si="30"/>
        <v>43472</v>
      </c>
      <c r="M85" s="70">
        <f t="shared" ca="1" si="21"/>
        <v>0</v>
      </c>
      <c r="N85" s="71">
        <f t="shared" ca="1" si="33"/>
        <v>8.1999999999999993</v>
      </c>
      <c r="O85" s="72"/>
      <c r="P85" s="73"/>
      <c r="Q85" s="80" t="str">
        <f t="shared" ca="1" si="22"/>
        <v>Понедельник</v>
      </c>
      <c r="R85" s="54" t="str">
        <f t="shared" ca="1" si="31"/>
        <v>AС7</v>
      </c>
      <c r="S85" s="54" t="str">
        <f t="shared" ca="1" si="32"/>
        <v>AD7</v>
      </c>
      <c r="T85" s="75">
        <f t="shared" ca="1" si="23"/>
        <v>1</v>
      </c>
      <c r="U85" s="54">
        <f t="shared" ca="1" si="24"/>
        <v>0</v>
      </c>
      <c r="V85" s="54">
        <f t="shared" ca="1" si="19"/>
        <v>1</v>
      </c>
      <c r="W85" s="54">
        <v>31</v>
      </c>
      <c r="X85" s="54"/>
      <c r="Y85" s="58">
        <f t="shared" si="25"/>
        <v>0</v>
      </c>
      <c r="Z85" s="54">
        <f t="shared" si="26"/>
        <v>0</v>
      </c>
      <c r="AA85" s="54"/>
    </row>
    <row r="86" spans="1:27">
      <c r="A86" s="77"/>
      <c r="B86" s="63"/>
      <c r="C86" s="62">
        <v>3</v>
      </c>
      <c r="D86" s="63"/>
      <c r="E86" s="62">
        <v>1</v>
      </c>
      <c r="F86" s="78"/>
      <c r="G86" s="78"/>
      <c r="H86" s="78">
        <f t="shared" si="20"/>
        <v>0</v>
      </c>
      <c r="I86" s="66">
        <f t="shared" si="27"/>
        <v>100</v>
      </c>
      <c r="J86" s="67">
        <f t="shared" si="28"/>
        <v>0</v>
      </c>
      <c r="K86" s="68">
        <f t="shared" ca="1" si="29"/>
        <v>0</v>
      </c>
      <c r="L86" s="79">
        <f t="shared" ca="1" si="30"/>
        <v>43472</v>
      </c>
      <c r="M86" s="70">
        <f t="shared" ca="1" si="21"/>
        <v>0</v>
      </c>
      <c r="N86" s="71">
        <f t="shared" ca="1" si="33"/>
        <v>8.1999999999999993</v>
      </c>
      <c r="O86" s="72"/>
      <c r="P86" s="73"/>
      <c r="Q86" s="80" t="str">
        <f t="shared" ca="1" si="22"/>
        <v>Понедельник</v>
      </c>
      <c r="R86" s="54" t="str">
        <f t="shared" ca="1" si="31"/>
        <v>AС7</v>
      </c>
      <c r="S86" s="54" t="str">
        <f t="shared" ca="1" si="32"/>
        <v>AD7</v>
      </c>
      <c r="T86" s="75">
        <f t="shared" ca="1" si="23"/>
        <v>1</v>
      </c>
      <c r="U86" s="54">
        <f t="shared" ca="1" si="24"/>
        <v>0</v>
      </c>
      <c r="V86" s="54">
        <f t="shared" ca="1" si="19"/>
        <v>1</v>
      </c>
      <c r="W86" s="54">
        <v>32</v>
      </c>
      <c r="X86" s="54"/>
      <c r="Y86" s="58">
        <f t="shared" si="25"/>
        <v>0</v>
      </c>
      <c r="Z86" s="54">
        <f t="shared" si="26"/>
        <v>0</v>
      </c>
      <c r="AA86" s="54"/>
    </row>
    <row r="87" spans="1:27">
      <c r="A87" s="77"/>
      <c r="B87" s="63"/>
      <c r="C87" s="62">
        <v>3</v>
      </c>
      <c r="D87" s="63"/>
      <c r="E87" s="62">
        <v>1</v>
      </c>
      <c r="F87" s="78"/>
      <c r="G87" s="78"/>
      <c r="H87" s="78">
        <f t="shared" si="20"/>
        <v>0</v>
      </c>
      <c r="I87" s="66">
        <f t="shared" si="27"/>
        <v>100</v>
      </c>
      <c r="J87" s="67">
        <f t="shared" si="28"/>
        <v>0</v>
      </c>
      <c r="K87" s="68">
        <f t="shared" ca="1" si="29"/>
        <v>0</v>
      </c>
      <c r="L87" s="79">
        <f t="shared" ca="1" si="30"/>
        <v>43472</v>
      </c>
      <c r="M87" s="70">
        <f t="shared" ca="1" si="21"/>
        <v>0</v>
      </c>
      <c r="N87" s="71">
        <f t="shared" ca="1" si="33"/>
        <v>8.1999999999999993</v>
      </c>
      <c r="O87" s="72"/>
      <c r="P87" s="73"/>
      <c r="Q87" s="80" t="str">
        <f t="shared" ca="1" si="22"/>
        <v>Понедельник</v>
      </c>
      <c r="R87" s="54" t="str">
        <f t="shared" ca="1" si="31"/>
        <v>AС7</v>
      </c>
      <c r="S87" s="54" t="str">
        <f t="shared" ca="1" si="32"/>
        <v>AD7</v>
      </c>
      <c r="T87" s="75">
        <f t="shared" ca="1" si="23"/>
        <v>1</v>
      </c>
      <c r="U87" s="54">
        <f t="shared" ca="1" si="24"/>
        <v>0</v>
      </c>
      <c r="V87" s="54">
        <f t="shared" ca="1" si="19"/>
        <v>1</v>
      </c>
      <c r="W87" s="54">
        <v>33</v>
      </c>
      <c r="X87" s="54"/>
      <c r="Y87" s="58">
        <f t="shared" si="25"/>
        <v>0</v>
      </c>
      <c r="Z87" s="54">
        <f t="shared" si="26"/>
        <v>0</v>
      </c>
      <c r="AA87" s="54"/>
    </row>
    <row r="88" spans="1:27">
      <c r="A88" s="77"/>
      <c r="B88" s="63"/>
      <c r="C88" s="62">
        <v>3</v>
      </c>
      <c r="D88" s="63"/>
      <c r="E88" s="62">
        <v>1</v>
      </c>
      <c r="F88" s="78"/>
      <c r="G88" s="78"/>
      <c r="H88" s="78">
        <f t="shared" si="20"/>
        <v>0</v>
      </c>
      <c r="I88" s="66">
        <f t="shared" si="27"/>
        <v>100</v>
      </c>
      <c r="J88" s="67">
        <f t="shared" si="28"/>
        <v>0</v>
      </c>
      <c r="K88" s="68">
        <f t="shared" ca="1" si="29"/>
        <v>0</v>
      </c>
      <c r="L88" s="79">
        <f t="shared" ca="1" si="30"/>
        <v>43472</v>
      </c>
      <c r="M88" s="70">
        <f t="shared" ca="1" si="21"/>
        <v>0</v>
      </c>
      <c r="N88" s="71">
        <f t="shared" ca="1" si="33"/>
        <v>8.1999999999999993</v>
      </c>
      <c r="O88" s="72"/>
      <c r="P88" s="73"/>
      <c r="Q88" s="80" t="str">
        <f t="shared" ca="1" si="22"/>
        <v>Понедельник</v>
      </c>
      <c r="R88" s="54" t="str">
        <f t="shared" ca="1" si="31"/>
        <v>AС7</v>
      </c>
      <c r="S88" s="54" t="str">
        <f t="shared" ca="1" si="32"/>
        <v>AD7</v>
      </c>
      <c r="T88" s="75">
        <f t="shared" ca="1" si="23"/>
        <v>1</v>
      </c>
      <c r="U88" s="54">
        <f t="shared" ca="1" si="24"/>
        <v>0</v>
      </c>
      <c r="V88" s="54">
        <f t="shared" ca="1" si="19"/>
        <v>1</v>
      </c>
      <c r="W88" s="54">
        <v>34</v>
      </c>
      <c r="X88" s="54"/>
      <c r="Y88" s="58">
        <f t="shared" si="25"/>
        <v>0</v>
      </c>
      <c r="Z88" s="54">
        <f t="shared" si="26"/>
        <v>0</v>
      </c>
      <c r="AA88" s="54"/>
    </row>
    <row r="89" spans="1:27">
      <c r="A89" s="77"/>
      <c r="B89" s="63"/>
      <c r="C89" s="62">
        <v>3</v>
      </c>
      <c r="D89" s="63"/>
      <c r="E89" s="62">
        <v>1</v>
      </c>
      <c r="F89" s="78"/>
      <c r="G89" s="78"/>
      <c r="H89" s="78">
        <f t="shared" si="20"/>
        <v>0</v>
      </c>
      <c r="I89" s="66">
        <f t="shared" si="27"/>
        <v>100</v>
      </c>
      <c r="J89" s="67">
        <f t="shared" si="28"/>
        <v>0</v>
      </c>
      <c r="K89" s="68">
        <f t="shared" ca="1" si="29"/>
        <v>0</v>
      </c>
      <c r="L89" s="79">
        <f t="shared" ca="1" si="30"/>
        <v>43472</v>
      </c>
      <c r="M89" s="70">
        <f t="shared" ca="1" si="21"/>
        <v>0</v>
      </c>
      <c r="N89" s="71">
        <f t="shared" ca="1" si="33"/>
        <v>8.1999999999999993</v>
      </c>
      <c r="O89" s="72"/>
      <c r="P89" s="73"/>
      <c r="Q89" s="80" t="str">
        <f t="shared" ca="1" si="22"/>
        <v>Понедельник</v>
      </c>
      <c r="R89" s="54" t="str">
        <f t="shared" ca="1" si="31"/>
        <v>AС7</v>
      </c>
      <c r="S89" s="54" t="str">
        <f t="shared" ca="1" si="32"/>
        <v>AD7</v>
      </c>
      <c r="T89" s="75">
        <f t="shared" ca="1" si="23"/>
        <v>1</v>
      </c>
      <c r="U89" s="54">
        <f t="shared" ca="1" si="24"/>
        <v>0</v>
      </c>
      <c r="V89" s="54">
        <f t="shared" ca="1" si="19"/>
        <v>1</v>
      </c>
      <c r="W89" s="54">
        <v>35</v>
      </c>
      <c r="X89" s="54"/>
      <c r="Y89" s="58">
        <f t="shared" si="25"/>
        <v>0</v>
      </c>
      <c r="Z89" s="54">
        <f t="shared" si="26"/>
        <v>0</v>
      </c>
      <c r="AA89" s="54"/>
    </row>
    <row r="90" spans="1:27">
      <c r="A90" s="77"/>
      <c r="B90" s="63"/>
      <c r="C90" s="62">
        <v>3</v>
      </c>
      <c r="D90" s="63"/>
      <c r="E90" s="62">
        <v>1</v>
      </c>
      <c r="F90" s="78"/>
      <c r="G90" s="78"/>
      <c r="H90" s="78">
        <f t="shared" si="20"/>
        <v>0</v>
      </c>
      <c r="I90" s="66">
        <f t="shared" si="27"/>
        <v>100</v>
      </c>
      <c r="J90" s="67">
        <f t="shared" si="28"/>
        <v>0</v>
      </c>
      <c r="K90" s="68">
        <f t="shared" ca="1" si="29"/>
        <v>0</v>
      </c>
      <c r="L90" s="79">
        <f t="shared" ca="1" si="30"/>
        <v>43472</v>
      </c>
      <c r="M90" s="70">
        <f t="shared" ca="1" si="21"/>
        <v>0</v>
      </c>
      <c r="N90" s="71">
        <f t="shared" ca="1" si="33"/>
        <v>8.1999999999999993</v>
      </c>
      <c r="O90" s="72"/>
      <c r="P90" s="73"/>
      <c r="Q90" s="80" t="str">
        <f t="shared" ca="1" si="22"/>
        <v>Понедельник</v>
      </c>
      <c r="R90" s="54" t="str">
        <f t="shared" ca="1" si="31"/>
        <v>AС7</v>
      </c>
      <c r="S90" s="54" t="str">
        <f t="shared" ca="1" si="32"/>
        <v>AD7</v>
      </c>
      <c r="T90" s="75">
        <f t="shared" ca="1" si="23"/>
        <v>1</v>
      </c>
      <c r="U90" s="54">
        <f t="shared" ca="1" si="24"/>
        <v>0</v>
      </c>
      <c r="V90" s="54">
        <f t="shared" ca="1" si="19"/>
        <v>1</v>
      </c>
      <c r="W90" s="54">
        <v>36</v>
      </c>
      <c r="X90" s="54"/>
      <c r="Y90" s="58">
        <f t="shared" si="25"/>
        <v>0</v>
      </c>
      <c r="Z90" s="54">
        <f t="shared" si="26"/>
        <v>0</v>
      </c>
      <c r="AA90" s="54"/>
    </row>
    <row r="91" spans="1:27">
      <c r="A91" s="77"/>
      <c r="B91" s="63"/>
      <c r="C91" s="62">
        <v>3</v>
      </c>
      <c r="D91" s="63"/>
      <c r="E91" s="62">
        <v>1</v>
      </c>
      <c r="F91" s="78"/>
      <c r="G91" s="78"/>
      <c r="H91" s="78">
        <f t="shared" si="20"/>
        <v>0</v>
      </c>
      <c r="I91" s="66">
        <f t="shared" si="27"/>
        <v>100</v>
      </c>
      <c r="J91" s="67">
        <f t="shared" si="28"/>
        <v>0</v>
      </c>
      <c r="K91" s="68">
        <f t="shared" ca="1" si="29"/>
        <v>0</v>
      </c>
      <c r="L91" s="79">
        <f t="shared" ca="1" si="30"/>
        <v>43472</v>
      </c>
      <c r="M91" s="70">
        <f t="shared" ca="1" si="21"/>
        <v>0</v>
      </c>
      <c r="N91" s="71">
        <f t="shared" ca="1" si="33"/>
        <v>8.1999999999999993</v>
      </c>
      <c r="O91" s="72"/>
      <c r="P91" s="73"/>
      <c r="Q91" s="80" t="str">
        <f t="shared" ca="1" si="22"/>
        <v>Понедельник</v>
      </c>
      <c r="R91" s="54" t="str">
        <f t="shared" ca="1" si="31"/>
        <v>AС7</v>
      </c>
      <c r="S91" s="54" t="str">
        <f t="shared" ca="1" si="32"/>
        <v>AD7</v>
      </c>
      <c r="T91" s="75">
        <f t="shared" ca="1" si="23"/>
        <v>1</v>
      </c>
      <c r="U91" s="54">
        <f t="shared" ca="1" si="24"/>
        <v>0</v>
      </c>
      <c r="V91" s="54">
        <f t="shared" ca="1" si="19"/>
        <v>1</v>
      </c>
      <c r="W91" s="54">
        <v>37</v>
      </c>
      <c r="X91" s="54"/>
      <c r="Y91" s="58">
        <f t="shared" si="25"/>
        <v>0</v>
      </c>
      <c r="Z91" s="54">
        <f t="shared" si="26"/>
        <v>0</v>
      </c>
      <c r="AA91" s="54"/>
    </row>
    <row r="92" spans="1:27">
      <c r="A92" s="77"/>
      <c r="B92" s="63"/>
      <c r="C92" s="62">
        <v>3</v>
      </c>
      <c r="D92" s="63"/>
      <c r="E92" s="62">
        <v>1</v>
      </c>
      <c r="F92" s="78"/>
      <c r="G92" s="78"/>
      <c r="H92" s="78">
        <f t="shared" si="20"/>
        <v>0</v>
      </c>
      <c r="I92" s="66">
        <f t="shared" si="27"/>
        <v>100</v>
      </c>
      <c r="J92" s="67">
        <f t="shared" si="28"/>
        <v>0</v>
      </c>
      <c r="K92" s="68">
        <f t="shared" ca="1" si="29"/>
        <v>0</v>
      </c>
      <c r="L92" s="79">
        <f t="shared" ca="1" si="30"/>
        <v>43472</v>
      </c>
      <c r="M92" s="70">
        <f t="shared" ca="1" si="21"/>
        <v>0</v>
      </c>
      <c r="N92" s="71">
        <f t="shared" ca="1" si="33"/>
        <v>8.1999999999999993</v>
      </c>
      <c r="O92" s="72"/>
      <c r="P92" s="73"/>
      <c r="Q92" s="80" t="str">
        <f t="shared" ca="1" si="22"/>
        <v>Понедельник</v>
      </c>
      <c r="R92" s="54" t="str">
        <f t="shared" ca="1" si="31"/>
        <v>AС7</v>
      </c>
      <c r="S92" s="54" t="str">
        <f t="shared" ca="1" si="32"/>
        <v>AD7</v>
      </c>
      <c r="T92" s="75">
        <f t="shared" ca="1" si="23"/>
        <v>1</v>
      </c>
      <c r="U92" s="54">
        <f t="shared" ca="1" si="24"/>
        <v>0</v>
      </c>
      <c r="V92" s="54">
        <f t="shared" ca="1" si="19"/>
        <v>1</v>
      </c>
      <c r="W92" s="54">
        <v>38</v>
      </c>
      <c r="X92" s="54"/>
      <c r="Y92" s="58">
        <f t="shared" si="25"/>
        <v>0</v>
      </c>
      <c r="Z92" s="54">
        <f t="shared" si="26"/>
        <v>0</v>
      </c>
      <c r="AA92" s="54"/>
    </row>
    <row r="93" spans="1:27">
      <c r="A93" s="77"/>
      <c r="B93" s="63"/>
      <c r="C93" s="62">
        <v>3</v>
      </c>
      <c r="D93" s="63"/>
      <c r="E93" s="62">
        <v>1</v>
      </c>
      <c r="F93" s="78"/>
      <c r="G93" s="78"/>
      <c r="H93" s="78">
        <f t="shared" si="20"/>
        <v>0</v>
      </c>
      <c r="I93" s="66">
        <f t="shared" si="27"/>
        <v>100</v>
      </c>
      <c r="J93" s="67">
        <f t="shared" si="28"/>
        <v>0</v>
      </c>
      <c r="K93" s="68">
        <f t="shared" ca="1" si="29"/>
        <v>0</v>
      </c>
      <c r="L93" s="79">
        <f t="shared" ca="1" si="30"/>
        <v>43472</v>
      </c>
      <c r="M93" s="70">
        <f t="shared" ca="1" si="21"/>
        <v>0</v>
      </c>
      <c r="N93" s="71">
        <f t="shared" ca="1" si="33"/>
        <v>8.1999999999999993</v>
      </c>
      <c r="O93" s="72"/>
      <c r="P93" s="73"/>
      <c r="Q93" s="80" t="str">
        <f t="shared" ca="1" si="22"/>
        <v>Понедельник</v>
      </c>
      <c r="R93" s="54" t="str">
        <f t="shared" ca="1" si="31"/>
        <v>AС7</v>
      </c>
      <c r="S93" s="54" t="str">
        <f t="shared" ca="1" si="32"/>
        <v>AD7</v>
      </c>
      <c r="T93" s="75">
        <f t="shared" ca="1" si="23"/>
        <v>1</v>
      </c>
      <c r="U93" s="54">
        <f t="shared" ca="1" si="24"/>
        <v>0</v>
      </c>
      <c r="V93" s="54">
        <f t="shared" ca="1" si="19"/>
        <v>1</v>
      </c>
      <c r="W93" s="54">
        <v>39</v>
      </c>
      <c r="X93" s="54"/>
      <c r="Y93" s="58">
        <f t="shared" si="25"/>
        <v>0</v>
      </c>
      <c r="Z93" s="54">
        <f t="shared" si="26"/>
        <v>0</v>
      </c>
      <c r="AA93" s="54"/>
    </row>
    <row r="94" spans="1:27">
      <c r="A94" s="77"/>
      <c r="B94" s="63"/>
      <c r="C94" s="62">
        <v>3</v>
      </c>
      <c r="D94" s="63"/>
      <c r="E94" s="62">
        <v>1</v>
      </c>
      <c r="F94" s="78"/>
      <c r="G94" s="78"/>
      <c r="H94" s="78">
        <f t="shared" si="20"/>
        <v>0</v>
      </c>
      <c r="I94" s="66">
        <f t="shared" si="27"/>
        <v>100</v>
      </c>
      <c r="J94" s="67">
        <f t="shared" si="28"/>
        <v>0</v>
      </c>
      <c r="K94" s="68">
        <f t="shared" ca="1" si="29"/>
        <v>0</v>
      </c>
      <c r="L94" s="79">
        <f t="shared" ca="1" si="30"/>
        <v>43472</v>
      </c>
      <c r="M94" s="70">
        <f t="shared" ca="1" si="21"/>
        <v>0</v>
      </c>
      <c r="N94" s="71">
        <f t="shared" ca="1" si="33"/>
        <v>8.1999999999999993</v>
      </c>
      <c r="O94" s="72"/>
      <c r="P94" s="73"/>
      <c r="Q94" s="80" t="str">
        <f t="shared" ca="1" si="22"/>
        <v>Понедельник</v>
      </c>
      <c r="R94" s="54" t="str">
        <f t="shared" ca="1" si="31"/>
        <v>AС7</v>
      </c>
      <c r="S94" s="54" t="str">
        <f t="shared" ca="1" si="32"/>
        <v>AD7</v>
      </c>
      <c r="T94" s="75">
        <f t="shared" ca="1" si="23"/>
        <v>1</v>
      </c>
      <c r="U94" s="54">
        <f t="shared" ca="1" si="24"/>
        <v>0</v>
      </c>
      <c r="V94" s="54">
        <f t="shared" ca="1" si="19"/>
        <v>1</v>
      </c>
      <c r="W94" s="54">
        <v>40</v>
      </c>
      <c r="X94" s="54"/>
      <c r="Y94" s="58">
        <f t="shared" si="25"/>
        <v>0</v>
      </c>
      <c r="Z94" s="54">
        <f t="shared" si="26"/>
        <v>0</v>
      </c>
      <c r="AA94" s="54"/>
    </row>
    <row r="95" spans="1:27">
      <c r="A95" s="77"/>
      <c r="B95" s="63"/>
      <c r="C95" s="62">
        <v>3</v>
      </c>
      <c r="D95" s="63"/>
      <c r="E95" s="62">
        <v>1</v>
      </c>
      <c r="F95" s="78"/>
      <c r="G95" s="78"/>
      <c r="H95" s="78">
        <f t="shared" si="20"/>
        <v>0</v>
      </c>
      <c r="I95" s="66">
        <f t="shared" si="27"/>
        <v>100</v>
      </c>
      <c r="J95" s="67">
        <f t="shared" si="28"/>
        <v>0</v>
      </c>
      <c r="K95" s="68">
        <f t="shared" ca="1" si="29"/>
        <v>0</v>
      </c>
      <c r="L95" s="79">
        <f t="shared" ca="1" si="30"/>
        <v>43472</v>
      </c>
      <c r="M95" s="70">
        <f t="shared" ca="1" si="21"/>
        <v>0</v>
      </c>
      <c r="N95" s="71">
        <f t="shared" ca="1" si="33"/>
        <v>8.1999999999999993</v>
      </c>
      <c r="O95" s="72"/>
      <c r="P95" s="73"/>
      <c r="Q95" s="80" t="str">
        <f t="shared" ca="1" si="22"/>
        <v>Понедельник</v>
      </c>
      <c r="R95" s="54" t="str">
        <f t="shared" ca="1" si="31"/>
        <v>AС7</v>
      </c>
      <c r="S95" s="54" t="str">
        <f t="shared" ca="1" si="32"/>
        <v>AD7</v>
      </c>
      <c r="T95" s="75">
        <f t="shared" ca="1" si="23"/>
        <v>1</v>
      </c>
      <c r="U95" s="54">
        <f t="shared" ca="1" si="24"/>
        <v>0</v>
      </c>
      <c r="V95" s="54">
        <f t="shared" ca="1" si="19"/>
        <v>1</v>
      </c>
      <c r="W95" s="54">
        <v>41</v>
      </c>
      <c r="X95" s="54"/>
      <c r="Y95" s="58">
        <f t="shared" si="25"/>
        <v>0</v>
      </c>
      <c r="Z95" s="54">
        <f t="shared" si="26"/>
        <v>0</v>
      </c>
      <c r="AA95" s="54"/>
    </row>
    <row r="96" spans="1:27">
      <c r="A96" s="77"/>
      <c r="B96" s="63"/>
      <c r="C96" s="62">
        <v>3</v>
      </c>
      <c r="D96" s="63"/>
      <c r="E96" s="62">
        <v>1</v>
      </c>
      <c r="F96" s="78"/>
      <c r="G96" s="78"/>
      <c r="H96" s="78">
        <f t="shared" si="20"/>
        <v>0</v>
      </c>
      <c r="I96" s="66">
        <f t="shared" si="27"/>
        <v>100</v>
      </c>
      <c r="J96" s="67">
        <f t="shared" si="28"/>
        <v>0</v>
      </c>
      <c r="K96" s="68">
        <f t="shared" ca="1" si="29"/>
        <v>0</v>
      </c>
      <c r="L96" s="79">
        <f t="shared" ca="1" si="30"/>
        <v>43472</v>
      </c>
      <c r="M96" s="70">
        <f t="shared" ca="1" si="21"/>
        <v>0</v>
      </c>
      <c r="N96" s="71">
        <f t="shared" ca="1" si="33"/>
        <v>8.1999999999999993</v>
      </c>
      <c r="O96" s="72"/>
      <c r="P96" s="73"/>
      <c r="Q96" s="80" t="str">
        <f t="shared" ca="1" si="22"/>
        <v>Понедельник</v>
      </c>
      <c r="R96" s="54" t="str">
        <f t="shared" ca="1" si="31"/>
        <v>AС7</v>
      </c>
      <c r="S96" s="54" t="str">
        <f t="shared" ca="1" si="32"/>
        <v>AD7</v>
      </c>
      <c r="T96" s="75">
        <f t="shared" ca="1" si="23"/>
        <v>1</v>
      </c>
      <c r="U96" s="54">
        <f t="shared" ca="1" si="24"/>
        <v>0</v>
      </c>
      <c r="V96" s="54">
        <f t="shared" ca="1" si="19"/>
        <v>1</v>
      </c>
      <c r="W96" s="54">
        <v>42</v>
      </c>
      <c r="X96" s="54"/>
      <c r="Y96" s="58">
        <f t="shared" si="25"/>
        <v>0</v>
      </c>
      <c r="Z96" s="54">
        <f t="shared" si="26"/>
        <v>0</v>
      </c>
      <c r="AA96" s="54"/>
    </row>
    <row r="97" spans="1:27">
      <c r="A97" s="77"/>
      <c r="B97" s="63"/>
      <c r="C97" s="62">
        <v>3</v>
      </c>
      <c r="D97" s="63"/>
      <c r="E97" s="62">
        <v>1</v>
      </c>
      <c r="F97" s="78"/>
      <c r="G97" s="78"/>
      <c r="H97" s="78">
        <f t="shared" si="20"/>
        <v>0</v>
      </c>
      <c r="I97" s="66">
        <f t="shared" si="27"/>
        <v>100</v>
      </c>
      <c r="J97" s="67">
        <f t="shared" si="28"/>
        <v>0</v>
      </c>
      <c r="K97" s="68">
        <f t="shared" ca="1" si="29"/>
        <v>0</v>
      </c>
      <c r="L97" s="79">
        <f t="shared" ca="1" si="30"/>
        <v>43472</v>
      </c>
      <c r="M97" s="70">
        <f t="shared" ca="1" si="21"/>
        <v>0</v>
      </c>
      <c r="N97" s="71">
        <f t="shared" ca="1" si="33"/>
        <v>8.1999999999999993</v>
      </c>
      <c r="O97" s="72"/>
      <c r="P97" s="73"/>
      <c r="Q97" s="80" t="str">
        <f t="shared" ca="1" si="22"/>
        <v>Понедельник</v>
      </c>
      <c r="R97" s="54" t="str">
        <f t="shared" ca="1" si="31"/>
        <v>AС7</v>
      </c>
      <c r="S97" s="54" t="str">
        <f t="shared" ca="1" si="32"/>
        <v>AD7</v>
      </c>
      <c r="T97" s="75">
        <f t="shared" ca="1" si="23"/>
        <v>1</v>
      </c>
      <c r="U97" s="54">
        <f t="shared" ca="1" si="24"/>
        <v>0</v>
      </c>
      <c r="V97" s="54">
        <f t="shared" ca="1" si="19"/>
        <v>1</v>
      </c>
      <c r="W97" s="54">
        <v>43</v>
      </c>
      <c r="X97" s="54"/>
      <c r="Y97" s="58">
        <f t="shared" si="25"/>
        <v>0</v>
      </c>
      <c r="Z97" s="54">
        <f t="shared" si="26"/>
        <v>0</v>
      </c>
      <c r="AA97" s="54"/>
    </row>
    <row r="98" spans="1:27">
      <c r="A98" s="77"/>
      <c r="B98" s="63"/>
      <c r="C98" s="62">
        <v>3</v>
      </c>
      <c r="D98" s="63"/>
      <c r="E98" s="62">
        <v>1</v>
      </c>
      <c r="F98" s="78"/>
      <c r="G98" s="78"/>
      <c r="H98" s="78">
        <f t="shared" si="20"/>
        <v>0</v>
      </c>
      <c r="I98" s="66">
        <f t="shared" si="27"/>
        <v>100</v>
      </c>
      <c r="J98" s="67">
        <f t="shared" si="28"/>
        <v>0</v>
      </c>
      <c r="K98" s="68">
        <f t="shared" ca="1" si="29"/>
        <v>0</v>
      </c>
      <c r="L98" s="79">
        <f t="shared" ca="1" si="30"/>
        <v>43472</v>
      </c>
      <c r="M98" s="70">
        <f t="shared" ca="1" si="21"/>
        <v>0</v>
      </c>
      <c r="N98" s="71">
        <f t="shared" ca="1" si="33"/>
        <v>8.1999999999999993</v>
      </c>
      <c r="O98" s="72"/>
      <c r="P98" s="73"/>
      <c r="Q98" s="80" t="str">
        <f t="shared" ca="1" si="22"/>
        <v>Понедельник</v>
      </c>
      <c r="R98" s="54" t="str">
        <f t="shared" ca="1" si="31"/>
        <v>AС7</v>
      </c>
      <c r="S98" s="54" t="str">
        <f t="shared" ca="1" si="32"/>
        <v>AD7</v>
      </c>
      <c r="T98" s="75">
        <f t="shared" ca="1" si="23"/>
        <v>1</v>
      </c>
      <c r="U98" s="54">
        <f t="shared" ca="1" si="24"/>
        <v>0</v>
      </c>
      <c r="V98" s="54">
        <f t="shared" ca="1" si="19"/>
        <v>1</v>
      </c>
      <c r="W98" s="54">
        <v>44</v>
      </c>
      <c r="X98" s="54"/>
      <c r="Y98" s="58">
        <f t="shared" si="25"/>
        <v>0</v>
      </c>
      <c r="Z98" s="54">
        <f t="shared" si="26"/>
        <v>0</v>
      </c>
      <c r="AA98" s="54"/>
    </row>
    <row r="99" spans="1:27">
      <c r="A99" s="77"/>
      <c r="B99" s="63"/>
      <c r="C99" s="62">
        <v>3</v>
      </c>
      <c r="D99" s="63"/>
      <c r="E99" s="62">
        <v>1</v>
      </c>
      <c r="F99" s="78"/>
      <c r="G99" s="78"/>
      <c r="H99" s="78">
        <f t="shared" si="20"/>
        <v>0</v>
      </c>
      <c r="I99" s="66">
        <f t="shared" si="27"/>
        <v>100</v>
      </c>
      <c r="J99" s="67">
        <f t="shared" si="28"/>
        <v>0</v>
      </c>
      <c r="K99" s="68">
        <f t="shared" ca="1" si="29"/>
        <v>0</v>
      </c>
      <c r="L99" s="79">
        <f t="shared" ca="1" si="30"/>
        <v>43472</v>
      </c>
      <c r="M99" s="70">
        <f t="shared" ca="1" si="21"/>
        <v>0</v>
      </c>
      <c r="N99" s="71">
        <f t="shared" ca="1" si="33"/>
        <v>8.1999999999999993</v>
      </c>
      <c r="O99" s="72"/>
      <c r="P99" s="73"/>
      <c r="Q99" s="80" t="str">
        <f t="shared" ca="1" si="22"/>
        <v>Понедельник</v>
      </c>
      <c r="R99" s="54" t="str">
        <f t="shared" ca="1" si="31"/>
        <v>AС7</v>
      </c>
      <c r="S99" s="54" t="str">
        <f t="shared" ca="1" si="32"/>
        <v>AD7</v>
      </c>
      <c r="T99" s="75">
        <f t="shared" ca="1" si="23"/>
        <v>1</v>
      </c>
      <c r="U99" s="54">
        <f t="shared" ca="1" si="24"/>
        <v>0</v>
      </c>
      <c r="V99" s="54">
        <f t="shared" ca="1" si="19"/>
        <v>1</v>
      </c>
      <c r="W99" s="54">
        <v>45</v>
      </c>
      <c r="X99" s="54"/>
      <c r="Y99" s="58">
        <f t="shared" si="25"/>
        <v>0</v>
      </c>
      <c r="Z99" s="54">
        <f t="shared" si="26"/>
        <v>0</v>
      </c>
      <c r="AA99" s="54"/>
    </row>
    <row r="100" spans="1:27">
      <c r="A100" s="77"/>
      <c r="B100" s="63"/>
      <c r="C100" s="62">
        <v>3</v>
      </c>
      <c r="D100" s="63"/>
      <c r="E100" s="62">
        <v>1</v>
      </c>
      <c r="F100" s="78"/>
      <c r="G100" s="78"/>
      <c r="H100" s="78">
        <f t="shared" si="20"/>
        <v>0</v>
      </c>
      <c r="I100" s="66">
        <f t="shared" si="27"/>
        <v>100</v>
      </c>
      <c r="J100" s="67">
        <f t="shared" si="28"/>
        <v>0</v>
      </c>
      <c r="K100" s="68">
        <f t="shared" ca="1" si="29"/>
        <v>0</v>
      </c>
      <c r="L100" s="79">
        <f t="shared" ca="1" si="30"/>
        <v>43472</v>
      </c>
      <c r="M100" s="70">
        <f t="shared" ca="1" si="21"/>
        <v>0</v>
      </c>
      <c r="N100" s="71">
        <f t="shared" ca="1" si="33"/>
        <v>8.1999999999999993</v>
      </c>
      <c r="O100" s="72"/>
      <c r="P100" s="73"/>
      <c r="Q100" s="80" t="str">
        <f t="shared" ca="1" si="22"/>
        <v>Понедельник</v>
      </c>
      <c r="R100" s="54" t="str">
        <f t="shared" ca="1" si="31"/>
        <v>AС7</v>
      </c>
      <c r="S100" s="54" t="str">
        <f t="shared" ca="1" si="32"/>
        <v>AD7</v>
      </c>
      <c r="T100" s="75">
        <f t="shared" ca="1" si="23"/>
        <v>1</v>
      </c>
      <c r="U100" s="54">
        <f t="shared" ca="1" si="24"/>
        <v>0</v>
      </c>
      <c r="V100" s="54">
        <f t="shared" ca="1" si="19"/>
        <v>1</v>
      </c>
      <c r="W100" s="54">
        <v>46</v>
      </c>
      <c r="X100" s="54"/>
      <c r="Y100" s="58">
        <f t="shared" si="25"/>
        <v>0</v>
      </c>
      <c r="Z100" s="54">
        <f t="shared" si="26"/>
        <v>0</v>
      </c>
      <c r="AA100" s="54"/>
    </row>
    <row r="101" spans="1:27">
      <c r="A101" s="77"/>
      <c r="B101" s="63"/>
      <c r="C101" s="62">
        <v>3</v>
      </c>
      <c r="D101" s="63"/>
      <c r="E101" s="62">
        <v>1</v>
      </c>
      <c r="F101" s="78"/>
      <c r="G101" s="78"/>
      <c r="H101" s="78">
        <f t="shared" si="20"/>
        <v>0</v>
      </c>
      <c r="I101" s="66">
        <f t="shared" si="27"/>
        <v>100</v>
      </c>
      <c r="J101" s="67">
        <f t="shared" si="28"/>
        <v>0</v>
      </c>
      <c r="K101" s="68">
        <f t="shared" ca="1" si="29"/>
        <v>0</v>
      </c>
      <c r="L101" s="79">
        <f t="shared" ca="1" si="30"/>
        <v>43472</v>
      </c>
      <c r="M101" s="70">
        <f t="shared" ca="1" si="21"/>
        <v>0</v>
      </c>
      <c r="N101" s="71">
        <f t="shared" ca="1" si="33"/>
        <v>8.1999999999999993</v>
      </c>
      <c r="O101" s="72"/>
      <c r="P101" s="73"/>
      <c r="Q101" s="80" t="str">
        <f t="shared" ca="1" si="22"/>
        <v>Понедельник</v>
      </c>
      <c r="R101" s="54" t="str">
        <f t="shared" ca="1" si="31"/>
        <v>AС7</v>
      </c>
      <c r="S101" s="54" t="str">
        <f t="shared" ca="1" si="32"/>
        <v>AD7</v>
      </c>
      <c r="T101" s="75">
        <f t="shared" ca="1" si="23"/>
        <v>1</v>
      </c>
      <c r="U101" s="54">
        <f t="shared" ca="1" si="24"/>
        <v>0</v>
      </c>
      <c r="V101" s="54">
        <f t="shared" ca="1" si="19"/>
        <v>1</v>
      </c>
      <c r="W101" s="54">
        <v>47</v>
      </c>
      <c r="X101" s="54"/>
      <c r="Y101" s="58">
        <f t="shared" si="25"/>
        <v>0</v>
      </c>
      <c r="Z101" s="54">
        <f t="shared" si="26"/>
        <v>0</v>
      </c>
      <c r="AA101" s="54"/>
    </row>
    <row r="102" spans="1:27">
      <c r="A102" s="77"/>
      <c r="B102" s="63"/>
      <c r="C102" s="62">
        <v>3</v>
      </c>
      <c r="D102" s="63"/>
      <c r="E102" s="62">
        <v>1</v>
      </c>
      <c r="F102" s="78"/>
      <c r="G102" s="78"/>
      <c r="H102" s="78">
        <f t="shared" si="20"/>
        <v>0</v>
      </c>
      <c r="I102" s="66">
        <f t="shared" si="27"/>
        <v>100</v>
      </c>
      <c r="J102" s="67">
        <f t="shared" si="28"/>
        <v>0</v>
      </c>
      <c r="K102" s="68">
        <f t="shared" ca="1" si="29"/>
        <v>0</v>
      </c>
      <c r="L102" s="79">
        <f t="shared" ca="1" si="30"/>
        <v>43472</v>
      </c>
      <c r="M102" s="70">
        <f t="shared" ca="1" si="21"/>
        <v>0</v>
      </c>
      <c r="N102" s="71">
        <f t="shared" ca="1" si="33"/>
        <v>8.1999999999999993</v>
      </c>
      <c r="O102" s="72"/>
      <c r="P102" s="73"/>
      <c r="Q102" s="80" t="str">
        <f t="shared" ca="1" si="22"/>
        <v>Понедельник</v>
      </c>
      <c r="R102" s="54" t="str">
        <f t="shared" ca="1" si="31"/>
        <v>AС7</v>
      </c>
      <c r="S102" s="54" t="str">
        <f t="shared" ca="1" si="32"/>
        <v>AD7</v>
      </c>
      <c r="T102" s="75">
        <f t="shared" ca="1" si="23"/>
        <v>1</v>
      </c>
      <c r="U102" s="54">
        <f t="shared" ca="1" si="24"/>
        <v>0</v>
      </c>
      <c r="V102" s="54">
        <f t="shared" ca="1" si="19"/>
        <v>1</v>
      </c>
      <c r="W102" s="54">
        <v>48</v>
      </c>
      <c r="X102" s="54"/>
      <c r="Y102" s="58">
        <f t="shared" si="25"/>
        <v>0</v>
      </c>
      <c r="Z102" s="54">
        <f t="shared" si="26"/>
        <v>0</v>
      </c>
      <c r="AA102" s="54"/>
    </row>
    <row r="103" spans="1:27">
      <c r="A103" s="77"/>
      <c r="B103" s="63"/>
      <c r="C103" s="62">
        <v>3</v>
      </c>
      <c r="D103" s="63"/>
      <c r="E103" s="62">
        <v>1</v>
      </c>
      <c r="F103" s="78"/>
      <c r="G103" s="78"/>
      <c r="H103" s="78">
        <f t="shared" si="20"/>
        <v>0</v>
      </c>
      <c r="I103" s="66">
        <f t="shared" si="27"/>
        <v>100</v>
      </c>
      <c r="J103" s="67">
        <f t="shared" si="28"/>
        <v>0</v>
      </c>
      <c r="K103" s="68">
        <f t="shared" ca="1" si="29"/>
        <v>0</v>
      </c>
      <c r="L103" s="79">
        <f t="shared" ca="1" si="30"/>
        <v>43472</v>
      </c>
      <c r="M103" s="70">
        <f t="shared" ca="1" si="21"/>
        <v>0</v>
      </c>
      <c r="N103" s="71">
        <f t="shared" ca="1" si="33"/>
        <v>8.1999999999999993</v>
      </c>
      <c r="O103" s="72"/>
      <c r="P103" s="73"/>
      <c r="Q103" s="80" t="str">
        <f t="shared" ca="1" si="22"/>
        <v>Понедельник</v>
      </c>
      <c r="R103" s="54" t="str">
        <f t="shared" ca="1" si="31"/>
        <v>AС7</v>
      </c>
      <c r="S103" s="54" t="str">
        <f t="shared" ca="1" si="32"/>
        <v>AD7</v>
      </c>
      <c r="T103" s="75">
        <f t="shared" ca="1" si="23"/>
        <v>1</v>
      </c>
      <c r="U103" s="54">
        <f t="shared" ca="1" si="24"/>
        <v>0</v>
      </c>
      <c r="V103" s="54">
        <f t="shared" ca="1" si="19"/>
        <v>1</v>
      </c>
      <c r="W103" s="54">
        <v>49</v>
      </c>
      <c r="X103" s="54"/>
      <c r="Y103" s="58">
        <f t="shared" si="25"/>
        <v>0</v>
      </c>
      <c r="Z103" s="54">
        <f t="shared" si="26"/>
        <v>0</v>
      </c>
      <c r="AA103" s="54"/>
    </row>
    <row r="104" spans="1:27">
      <c r="A104" s="77"/>
      <c r="B104" s="63"/>
      <c r="C104" s="62">
        <v>3</v>
      </c>
      <c r="D104" s="63"/>
      <c r="E104" s="62">
        <v>1</v>
      </c>
      <c r="F104" s="78"/>
      <c r="G104" s="78"/>
      <c r="H104" s="78">
        <f t="shared" si="20"/>
        <v>0</v>
      </c>
      <c r="I104" s="66">
        <f t="shared" si="27"/>
        <v>100</v>
      </c>
      <c r="J104" s="67">
        <f t="shared" si="28"/>
        <v>0</v>
      </c>
      <c r="K104" s="68">
        <f t="shared" ca="1" si="29"/>
        <v>0</v>
      </c>
      <c r="L104" s="79">
        <f t="shared" ca="1" si="30"/>
        <v>43472</v>
      </c>
      <c r="M104" s="70">
        <f t="shared" ca="1" si="21"/>
        <v>0</v>
      </c>
      <c r="N104" s="71">
        <f t="shared" ca="1" si="33"/>
        <v>0</v>
      </c>
      <c r="O104" s="72"/>
      <c r="P104" s="73"/>
      <c r="Q104" s="80" t="str">
        <f t="shared" ca="1" si="22"/>
        <v>Понедельник</v>
      </c>
      <c r="R104" s="54" t="str">
        <f t="shared" ca="1" si="31"/>
        <v>AС7</v>
      </c>
      <c r="S104" s="54" t="str">
        <f t="shared" ca="1" si="32"/>
        <v>AD7</v>
      </c>
      <c r="T104" s="75">
        <f t="shared" ca="1" si="23"/>
        <v>1</v>
      </c>
      <c r="U104" s="54">
        <f t="shared" ca="1" si="24"/>
        <v>0</v>
      </c>
      <c r="V104" s="54">
        <f t="shared" ca="1" si="19"/>
        <v>1</v>
      </c>
      <c r="W104" s="54">
        <v>50</v>
      </c>
      <c r="X104" s="54"/>
      <c r="Y104" s="58">
        <f t="shared" si="25"/>
        <v>0</v>
      </c>
      <c r="Z104" s="54">
        <f t="shared" si="26"/>
        <v>0</v>
      </c>
      <c r="AA104" s="54"/>
    </row>
    <row r="105" spans="1:27">
      <c r="A105" s="77"/>
      <c r="B105" s="63"/>
      <c r="C105" s="62">
        <v>3</v>
      </c>
      <c r="D105" s="63"/>
      <c r="E105" s="62">
        <v>1</v>
      </c>
      <c r="F105" s="78"/>
      <c r="G105" s="78"/>
      <c r="H105" s="78">
        <f t="shared" si="20"/>
        <v>0</v>
      </c>
      <c r="I105" s="66">
        <f t="shared" si="27"/>
        <v>100</v>
      </c>
      <c r="J105" s="67">
        <f t="shared" si="28"/>
        <v>0</v>
      </c>
      <c r="K105" s="68">
        <f t="shared" ca="1" si="29"/>
        <v>0</v>
      </c>
      <c r="L105" s="79">
        <f t="shared" ca="1" si="30"/>
        <v>43472</v>
      </c>
      <c r="M105" s="70">
        <f t="shared" ca="1" si="21"/>
        <v>8.1999999999999993</v>
      </c>
      <c r="N105" s="71">
        <f t="shared" ca="1" si="33"/>
        <v>8.1999999999999993</v>
      </c>
      <c r="O105" s="82"/>
      <c r="P105" s="83"/>
      <c r="Q105" s="80" t="str">
        <f t="shared" ca="1" si="22"/>
        <v>Понедельник</v>
      </c>
      <c r="R105" s="54" t="str">
        <f t="shared" ca="1" si="31"/>
        <v>AС7</v>
      </c>
      <c r="S105" s="54" t="str">
        <f t="shared" ca="1" si="32"/>
        <v>AD7</v>
      </c>
      <c r="T105" s="75">
        <f t="shared" ca="1" si="23"/>
        <v>1</v>
      </c>
      <c r="U105" s="54">
        <f t="shared" ca="1" si="24"/>
        <v>0</v>
      </c>
      <c r="V105" s="54">
        <f t="shared" ca="1" si="19"/>
        <v>1</v>
      </c>
      <c r="W105" s="54">
        <v>51</v>
      </c>
      <c r="X105" s="54"/>
      <c r="Y105" s="58">
        <f t="shared" si="25"/>
        <v>0</v>
      </c>
      <c r="Z105" s="54">
        <f t="shared" si="26"/>
        <v>0</v>
      </c>
      <c r="AA105" s="54"/>
    </row>
  </sheetData>
  <mergeCells count="14">
    <mergeCell ref="H3:H4"/>
    <mergeCell ref="I3:I4"/>
    <mergeCell ref="L3:Q3"/>
    <mergeCell ref="O4:P4"/>
    <mergeCell ref="A1:Q1"/>
    <mergeCell ref="A2:A4"/>
    <mergeCell ref="B2:B4"/>
    <mergeCell ref="C2:C4"/>
    <mergeCell ref="D2:D4"/>
    <mergeCell ref="E2:E4"/>
    <mergeCell ref="F2:K2"/>
    <mergeCell ref="L2:Q2"/>
    <mergeCell ref="F3:F4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Лапка</dc:creator>
  <cp:lastModifiedBy>Лапка</cp:lastModifiedBy>
  <dcterms:created xsi:type="dcterms:W3CDTF">2019-02-19T10:36:03Z</dcterms:created>
  <dcterms:modified xsi:type="dcterms:W3CDTF">2019-02-19T10:37:07Z</dcterms:modified>
</cp:coreProperties>
</file>