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2" sheetId="1" r:id="rId1"/>
  </sheets>
  <externalReferences>
    <externalReference r:id="rId2"/>
  </externalReferences>
  <definedNames>
    <definedName name="Бюджет">'[1]П 2 (тест)'!$R$1:$R$2</definedName>
    <definedName name="Реконструкция_здания_школы_в_с._Репьевка_по_ул._Спортивная__11__пристройка_актового_зала___Репьевский_муниципальный_район__включая_ПИР">'[1]ВЫПОЛНЕНИЕ  ФИНАНС 2019'!#REF!</definedName>
  </definedNames>
  <calcPr calcId="152511"/>
</workbook>
</file>

<file path=xl/calcChain.xml><?xml version="1.0" encoding="utf-8"?>
<calcChain xmlns="http://schemas.openxmlformats.org/spreadsheetml/2006/main">
  <c r="H59" i="1" l="1"/>
  <c r="R59" i="1" s="1"/>
  <c r="T60" i="1"/>
  <c r="R62" i="1"/>
  <c r="R63" i="1"/>
  <c r="S63" i="1"/>
  <c r="T63" i="1"/>
  <c r="S64" i="1"/>
  <c r="R67" i="1"/>
  <c r="R68" i="1"/>
  <c r="S68" i="1"/>
  <c r="T68" i="1"/>
  <c r="T69" i="1"/>
  <c r="R70" i="1"/>
  <c r="T72" i="1"/>
  <c r="J62" i="1"/>
  <c r="T62" i="1" s="1"/>
  <c r="I62" i="1"/>
  <c r="S62" i="1" s="1"/>
  <c r="H62" i="1"/>
  <c r="J61" i="1"/>
  <c r="T61" i="1" s="1"/>
  <c r="I61" i="1"/>
  <c r="S61" i="1" s="1"/>
  <c r="H61" i="1"/>
  <c r="R61" i="1" s="1"/>
  <c r="J60" i="1"/>
  <c r="I60" i="1"/>
  <c r="S60" i="1" s="1"/>
  <c r="H60" i="1"/>
  <c r="R60" i="1" s="1"/>
  <c r="J59" i="1"/>
  <c r="T59" i="1" s="1"/>
  <c r="I59" i="1"/>
  <c r="S59" i="1" s="1"/>
  <c r="J67" i="1"/>
  <c r="T67" i="1" s="1"/>
  <c r="I67" i="1"/>
  <c r="S67" i="1" s="1"/>
  <c r="H67" i="1"/>
  <c r="J66" i="1"/>
  <c r="T66" i="1" s="1"/>
  <c r="I66" i="1"/>
  <c r="S66" i="1" s="1"/>
  <c r="H66" i="1"/>
  <c r="R66" i="1" s="1"/>
  <c r="J65" i="1"/>
  <c r="T65" i="1" s="1"/>
  <c r="I65" i="1"/>
  <c r="S65" i="1" s="1"/>
  <c r="H65" i="1"/>
  <c r="R65" i="1" s="1"/>
  <c r="J64" i="1"/>
  <c r="T64" i="1" s="1"/>
  <c r="I64" i="1"/>
  <c r="H64" i="1"/>
  <c r="R64" i="1" s="1"/>
  <c r="J72" i="1"/>
  <c r="I72" i="1"/>
  <c r="S72" i="1" s="1"/>
  <c r="H72" i="1"/>
  <c r="R72" i="1" s="1"/>
  <c r="J71" i="1"/>
  <c r="T71" i="1" s="1"/>
  <c r="I71" i="1"/>
  <c r="S71" i="1" s="1"/>
  <c r="H71" i="1"/>
  <c r="R71" i="1" s="1"/>
  <c r="J70" i="1"/>
  <c r="T70" i="1" s="1"/>
  <c r="I70" i="1"/>
  <c r="S70" i="1" s="1"/>
  <c r="H70" i="1"/>
  <c r="I69" i="1"/>
  <c r="S69" i="1" s="1"/>
  <c r="H69" i="1"/>
  <c r="R69" i="1" s="1"/>
  <c r="J69" i="1"/>
  <c r="F59" i="1"/>
  <c r="A60" i="1" l="1"/>
  <c r="A65" i="1"/>
  <c r="A70" i="1"/>
  <c r="A71" i="1" l="1"/>
  <c r="A66" i="1"/>
  <c r="A61" i="1"/>
  <c r="C64" i="1"/>
  <c r="C71" i="1"/>
  <c r="C69" i="1"/>
  <c r="C66" i="1"/>
  <c r="C65" i="1"/>
  <c r="K46" i="1"/>
  <c r="K45" i="1"/>
  <c r="K44" i="1"/>
  <c r="K43" i="1"/>
  <c r="K41" i="1"/>
  <c r="K40" i="1"/>
  <c r="K39" i="1"/>
  <c r="K38" i="1"/>
  <c r="J37" i="1"/>
  <c r="I37" i="1"/>
  <c r="H37" i="1"/>
  <c r="G37" i="1"/>
  <c r="F37" i="1"/>
  <c r="E37" i="1"/>
  <c r="D37" i="1"/>
  <c r="K30" i="1"/>
  <c r="K29" i="1"/>
  <c r="K28" i="1"/>
  <c r="K27" i="1"/>
  <c r="K25" i="1"/>
  <c r="K24" i="1"/>
  <c r="K23" i="1"/>
  <c r="K22" i="1"/>
  <c r="J21" i="1"/>
  <c r="I21" i="1"/>
  <c r="H21" i="1"/>
  <c r="G21" i="1"/>
  <c r="F21" i="1"/>
  <c r="E21" i="1"/>
  <c r="D21" i="1"/>
  <c r="D59" i="1"/>
  <c r="D60" i="1"/>
  <c r="E60" i="1"/>
  <c r="F60" i="1"/>
  <c r="D61" i="1"/>
  <c r="E61" i="1"/>
  <c r="F61" i="1"/>
  <c r="E59" i="1"/>
  <c r="C59" i="1" l="1"/>
  <c r="A67" i="1"/>
  <c r="A62" i="1"/>
  <c r="A72" i="1"/>
  <c r="C70" i="1"/>
  <c r="K37" i="1"/>
  <c r="K21" i="1"/>
  <c r="I5" i="1"/>
  <c r="C61" i="1" l="1"/>
  <c r="K14" i="1"/>
  <c r="K13" i="1"/>
  <c r="K12" i="1"/>
  <c r="K11" i="1"/>
  <c r="K9" i="1"/>
  <c r="K8" i="1"/>
  <c r="K7" i="1"/>
  <c r="K6" i="1"/>
  <c r="J5" i="1"/>
  <c r="H5" i="1"/>
  <c r="G5" i="1"/>
  <c r="F5" i="1"/>
  <c r="E5" i="1"/>
  <c r="D5" i="1"/>
  <c r="K5" i="1" l="1"/>
  <c r="C60" i="1"/>
</calcChain>
</file>

<file path=xl/sharedStrings.xml><?xml version="1.0" encoding="utf-8"?>
<sst xmlns="http://schemas.openxmlformats.org/spreadsheetml/2006/main" count="120" uniqueCount="35">
  <si>
    <t>ПРИМЕР</t>
  </si>
  <si>
    <t>Пример</t>
  </si>
  <si>
    <t>∑</t>
  </si>
  <si>
    <t>ФБ</t>
  </si>
  <si>
    <t>ОБ</t>
  </si>
  <si>
    <t>МБ</t>
  </si>
  <si>
    <t>Пр</t>
  </si>
  <si>
    <t>ВЫПОЛНЕНИЕ ПО КОНТРАКТАМ:</t>
  </si>
  <si>
    <t>ПИР</t>
  </si>
  <si>
    <t xml:space="preserve">Проектирование </t>
  </si>
  <si>
    <t>Пример2</t>
  </si>
  <si>
    <t>СМР</t>
  </si>
  <si>
    <t>Строительство</t>
  </si>
  <si>
    <t>Пример3</t>
  </si>
  <si>
    <t>ОБОР</t>
  </si>
  <si>
    <t>Оборудование</t>
  </si>
  <si>
    <t>Прочие</t>
  </si>
  <si>
    <t>Технологическое присоединение</t>
  </si>
  <si>
    <t>ПРОЧИЕ</t>
  </si>
  <si>
    <t>Итог</t>
  </si>
  <si>
    <t>Данные</t>
  </si>
  <si>
    <t>ПРИМЕР 2</t>
  </si>
  <si>
    <t>ПРИМЕР 3</t>
  </si>
  <si>
    <t>Пример31</t>
  </si>
  <si>
    <t>Пример32</t>
  </si>
  <si>
    <t>Пример33</t>
  </si>
  <si>
    <t>Пример34</t>
  </si>
  <si>
    <t>Пример1</t>
  </si>
  <si>
    <t>Пример4</t>
  </si>
  <si>
    <t>РЕЗУЛЬТАТ (не устраивает привязка к диапазонам)</t>
  </si>
  <si>
    <t>Ближе к идеалу (но формула массива тяжела для коллег в возрасте)</t>
  </si>
  <si>
    <t>Пример21</t>
  </si>
  <si>
    <t>Пример22</t>
  </si>
  <si>
    <t>Пример23</t>
  </si>
  <si>
    <t>Пример24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</si>
</sst>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0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.5"/>
      <name val="Times New Roman"/>
      <family val="1"/>
      <charset val="204"/>
    </font>
    <font>
      <b/>
      <sz val="22"/>
      <color rgb="FFFF0000"/>
      <name val="Arial Cyr"/>
      <charset val="204"/>
    </font>
    <font>
      <sz val="11"/>
      <color rgb="FF000000"/>
      <name val="Consolas"/>
      <family val="3"/>
      <charset val="204"/>
    </font>
    <font>
      <b/>
      <sz val="14"/>
      <color rgb="FFFF0000"/>
      <name val="Arial Cyr"/>
      <charset val="204"/>
    </font>
    <font>
      <b/>
      <sz val="16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D5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4" borderId="0" applyBorder="0">
      <alignment horizontal="left" vertical="center" wrapText="1"/>
    </xf>
    <xf numFmtId="165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6" fillId="0" borderId="0" xfId="0" applyFont="1"/>
    <xf numFmtId="0" fontId="4" fillId="0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right" vertical="top"/>
    </xf>
    <xf numFmtId="0" fontId="4" fillId="0" borderId="0" xfId="0" applyFont="1"/>
    <xf numFmtId="166" fontId="8" fillId="3" borderId="1" xfId="0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6" fillId="0" borderId="6" xfId="1" applyFont="1" applyFill="1" applyBorder="1" applyAlignment="1" applyProtection="1">
      <alignment horizontal="left" vertical="center" wrapText="1"/>
    </xf>
    <xf numFmtId="0" fontId="11" fillId="0" borderId="0" xfId="0" applyFont="1"/>
    <xf numFmtId="0" fontId="6" fillId="0" borderId="7" xfId="1" applyFont="1" applyFill="1" applyBorder="1" applyAlignment="1" applyProtection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top" wrapText="1"/>
    </xf>
    <xf numFmtId="4" fontId="6" fillId="0" borderId="8" xfId="2" applyNumberFormat="1" applyFont="1" applyBorder="1" applyAlignment="1">
      <alignment horizontal="center" vertical="top" wrapText="1"/>
    </xf>
    <xf numFmtId="4" fontId="6" fillId="0" borderId="1" xfId="2" applyNumberFormat="1" applyFont="1" applyBorder="1" applyAlignment="1">
      <alignment horizontal="center" vertical="top" wrapText="1"/>
    </xf>
    <xf numFmtId="4" fontId="4" fillId="0" borderId="1" xfId="2" applyNumberFormat="1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15" fillId="5" borderId="1" xfId="0" applyFont="1" applyFill="1" applyBorder="1"/>
    <xf numFmtId="4" fontId="4" fillId="5" borderId="1" xfId="2" applyNumberFormat="1" applyFont="1" applyFill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3">
    <cellStyle name="Гиперссылка" xfId="1" builtinId="8"/>
    <cellStyle name="Денежный 2" xfId="3"/>
    <cellStyle name="Обычный" xfId="0" builtinId="0"/>
    <cellStyle name="Обычный 2" xfId="4"/>
    <cellStyle name="Обычный 2 2" xfId="5"/>
    <cellStyle name="Обычный 2 2 2" xfId="6"/>
    <cellStyle name="Обычный 3" xfId="7"/>
    <cellStyle name="Обычный 4" xfId="2"/>
    <cellStyle name="Обычный 5" xfId="8"/>
    <cellStyle name="Обычный 6" xfId="9"/>
    <cellStyle name="Обычный 8" xfId="10"/>
    <cellStyle name="Стиль 1" xfId="11"/>
    <cellStyle name="Финансовый 2" xfId="12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75</xdr:row>
      <xdr:rowOff>59531</xdr:rowOff>
    </xdr:from>
    <xdr:to>
      <xdr:col>6</xdr:col>
      <xdr:colOff>107156</xdr:colOff>
      <xdr:row>92</xdr:row>
      <xdr:rowOff>142875</xdr:rowOff>
    </xdr:to>
    <xdr:sp macro="" textlink="">
      <xdr:nvSpPr>
        <xdr:cNvPr id="3" name="Скругленный прямоугольник 2"/>
        <xdr:cNvSpPr/>
      </xdr:nvSpPr>
      <xdr:spPr>
        <a:xfrm>
          <a:off x="23812" y="18418969"/>
          <a:ext cx="6500813" cy="2917031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400">
              <a:solidFill>
                <a:srgbClr val="FF0000"/>
              </a:solidFill>
            </a:rPr>
            <a:t>Мой вариант, но привязан</a:t>
          </a:r>
          <a:r>
            <a:rPr lang="ru-RU" sz="1400" baseline="0">
              <a:solidFill>
                <a:srgbClr val="FF0000"/>
              </a:solidFill>
            </a:rPr>
            <a:t> к диапазонам:</a:t>
          </a:r>
          <a:endParaRPr lang="ru-RU" sz="1400">
            <a:solidFill>
              <a:srgbClr val="FF0000"/>
            </a:solidFill>
          </a:endParaRPr>
        </a:p>
        <a:p>
          <a:pPr algn="l"/>
          <a:r>
            <a:rPr lang="ru-RU" sz="1400"/>
            <a:t>=СУММПРОИЗВ(($</a:t>
          </a:r>
          <a:r>
            <a:rPr lang="en-US" sz="1400"/>
            <a:t>B$11:$B$19="</a:t>
          </a:r>
          <a:r>
            <a:rPr lang="ru-RU" sz="1400"/>
            <a:t>ПИР")*</a:t>
          </a:r>
          <a:endParaRPr lang="en-US" sz="1400"/>
        </a:p>
        <a:p>
          <a:pPr algn="l"/>
          <a:r>
            <a:rPr lang="ru-RU" sz="1400"/>
            <a:t>($</a:t>
          </a:r>
          <a:r>
            <a:rPr lang="en-US" sz="1400"/>
            <a:t>D$11:$J$19&gt;0)*</a:t>
          </a:r>
        </a:p>
        <a:p>
          <a:pPr algn="l"/>
          <a:r>
            <a:rPr lang="en-US" sz="1400"/>
            <a:t>$D$8:$J$8)</a:t>
          </a:r>
        </a:p>
        <a:p>
          <a:pPr algn="l"/>
          <a:endParaRPr lang="en-US" sz="1400"/>
        </a:p>
        <a:p>
          <a:pPr algn="l"/>
          <a:r>
            <a:rPr lang="ru-RU" sz="1400">
              <a:solidFill>
                <a:srgbClr val="FF0000"/>
              </a:solidFill>
            </a:rPr>
            <a:t>Надо</a:t>
          </a:r>
          <a:r>
            <a:rPr lang="ru-RU" sz="1400" baseline="0">
              <a:solidFill>
                <a:srgbClr val="FF0000"/>
              </a:solidFill>
            </a:rPr>
            <a:t> без привязки к диапазонам:</a:t>
          </a:r>
          <a:endParaRPr lang="en-US" sz="1400">
            <a:solidFill>
              <a:srgbClr val="FF0000"/>
            </a:solidFill>
          </a:endParaRPr>
        </a:p>
        <a:p>
          <a:pPr algn="l"/>
          <a:r>
            <a:rPr lang="ru-RU" sz="1400"/>
            <a:t>Если у</a:t>
          </a:r>
          <a:r>
            <a:rPr lang="ru-RU" sz="1400" baseline="0"/>
            <a:t> объекта "Пример" (столбец А) есть контракт ПИР (столбец В), </a:t>
          </a:r>
          <a:endParaRPr lang="en-US" sz="1400" baseline="0"/>
        </a:p>
        <a:p>
          <a:pPr algn="l"/>
          <a:r>
            <a:rPr lang="ru-RU" sz="1400" baseline="0"/>
            <a:t>у которого есть числа (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D11:J19 </a:t>
          </a:r>
          <a:r>
            <a:rPr lang="ru-RU" sz="1400" baseline="0"/>
            <a:t>больше 0 и/или не пусто?!), </a:t>
          </a:r>
          <a:endParaRPr lang="en-US" sz="1400" baseline="0"/>
        </a:p>
        <a:p>
          <a:pPr algn="l"/>
          <a:r>
            <a:rPr lang="ru-RU" sz="1400" baseline="0"/>
            <a:t>то необходимо суммировать </a:t>
          </a:r>
          <a:r>
            <a:rPr lang="en-US" sz="1400" baseline="0"/>
            <a:t> </a:t>
          </a:r>
          <a:r>
            <a:rPr lang="ru-RU" sz="1400" baseline="0"/>
            <a:t>строку МБ (</a:t>
          </a:r>
          <a:r>
            <a:rPr lang="en-US" sz="1400" baseline="0"/>
            <a:t>D8</a:t>
          </a:r>
          <a:r>
            <a:rPr lang="ru-RU" sz="1400" baseline="0"/>
            <a:t>:</a:t>
          </a:r>
          <a:r>
            <a:rPr lang="en-US" sz="1400" baseline="0"/>
            <a:t>J8)</a:t>
          </a:r>
          <a:endParaRPr lang="ru-RU" sz="1400" baseline="0"/>
        </a:p>
        <a:p>
          <a:pPr algn="l"/>
          <a:endParaRPr lang="ru-RU" sz="1400" baseline="0"/>
        </a:p>
        <a:p>
          <a:pPr algn="l"/>
          <a:r>
            <a:rPr lang="ru-RU" sz="1400" baseline="0"/>
            <a:t>И так далее для каждого: МБ, ОБ, ФБ и ПИР, СМР, ОБОР, ПРОЧИЕ</a:t>
          </a:r>
          <a:endParaRPr lang="ru-RU" sz="1400"/>
        </a:p>
      </xdr:txBody>
    </xdr:sp>
    <xdr:clientData/>
  </xdr:twoCellAnchor>
  <xdr:twoCellAnchor>
    <xdr:from>
      <xdr:col>2</xdr:col>
      <xdr:colOff>1762125</xdr:colOff>
      <xdr:row>58</xdr:row>
      <xdr:rowOff>119062</xdr:rowOff>
    </xdr:from>
    <xdr:to>
      <xdr:col>5</xdr:col>
      <xdr:colOff>142875</xdr:colOff>
      <xdr:row>76</xdr:row>
      <xdr:rowOff>71438</xdr:rowOff>
    </xdr:to>
    <xdr:cxnSp macro="">
      <xdr:nvCxnSpPr>
        <xdr:cNvPr id="5" name="Прямая со стрелкой 4"/>
        <xdr:cNvCxnSpPr/>
      </xdr:nvCxnSpPr>
      <xdr:spPr>
        <a:xfrm flipH="1">
          <a:off x="3369469" y="14478000"/>
          <a:ext cx="2321719" cy="4119563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5;&#1083;&#1072;&#1085;&#1086;&#1074;&#1086;_&#1101;&#1082;&#1086;&#1085;&#1086;&#1084;&#1080;&#1095;&#1077;&#1089;&#1082;&#1080;&#1081;_&#1086;&#1090;&#1076;&#1077;&#1083;\&#1054;&#1041;&#1065;&#1048;&#1045;%20&#1044;&#1054;&#1050;&#1059;&#1052;&#1045;&#1053;&#1058;&#1067;\&#1050;&#1040;&#1055;&#1057;&#1058;&#1056;&#1054;&#1049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МИТЫ 2019"/>
      <sheetName val="ВЫПОЛНЕНИЕ  ФИНАНС 2019"/>
      <sheetName val="П 2"/>
      <sheetName val="Лист1"/>
      <sheetName val="П 2 (тест)"/>
    </sheetNames>
    <sheetDataSet>
      <sheetData sheetId="0"/>
      <sheetData sheetId="1"/>
      <sheetData sheetId="2"/>
      <sheetData sheetId="3"/>
      <sheetData sheetId="4">
        <row r="1">
          <cell r="R1" t="str">
            <v>ОБ</v>
          </cell>
        </row>
        <row r="2">
          <cell r="R2" t="str">
            <v>МБ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2"/>
  <sheetViews>
    <sheetView tabSelected="1" topLeftCell="A50" zoomScale="80" zoomScaleNormal="80" workbookViewId="0">
      <selection activeCell="H60" sqref="H60"/>
    </sheetView>
  </sheetViews>
  <sheetFormatPr defaultRowHeight="12.75" outlineLevelRow="1" x14ac:dyDescent="0.2"/>
  <cols>
    <col min="1" max="1" width="14" customWidth="1"/>
    <col min="2" max="2" width="10.140625" customWidth="1"/>
    <col min="3" max="3" width="31.7109375" customWidth="1"/>
    <col min="4" max="4" width="14.28515625" customWidth="1"/>
    <col min="5" max="11" width="13" customWidth="1"/>
    <col min="14" max="14" width="9.140625" customWidth="1"/>
  </cols>
  <sheetData>
    <row r="2" spans="1:13" ht="27" customHeight="1" x14ac:dyDescent="0.2">
      <c r="C2" s="33" t="s">
        <v>20</v>
      </c>
      <c r="D2" s="33"/>
      <c r="E2" s="33"/>
      <c r="F2" s="33"/>
      <c r="G2" s="33"/>
      <c r="H2" s="33"/>
      <c r="I2" s="33"/>
      <c r="J2" s="33"/>
      <c r="K2" s="33"/>
    </row>
    <row r="4" spans="1:13" s="6" customFormat="1" ht="19.899999999999999" customHeight="1" x14ac:dyDescent="0.25">
      <c r="A4" s="1"/>
      <c r="B4" s="2"/>
      <c r="C4" s="30" t="s">
        <v>0</v>
      </c>
      <c r="D4" s="3"/>
      <c r="E4" s="3"/>
      <c r="F4" s="3"/>
      <c r="G4" s="3"/>
      <c r="H4" s="3"/>
      <c r="I4" s="3"/>
      <c r="J4" s="3"/>
      <c r="K4" s="3" t="s">
        <v>19</v>
      </c>
      <c r="L4" s="4"/>
      <c r="M4" s="5"/>
    </row>
    <row r="5" spans="1:13" s="10" customFormat="1" ht="19.899999999999999" customHeight="1" x14ac:dyDescent="0.2">
      <c r="A5" s="22" t="s">
        <v>1</v>
      </c>
      <c r="B5" s="7" t="s">
        <v>2</v>
      </c>
      <c r="C5" s="31"/>
      <c r="D5" s="8">
        <f t="shared" ref="D5:J5" si="0">SUM(D6:D9)</f>
        <v>398.91886</v>
      </c>
      <c r="E5" s="8">
        <f t="shared" si="0"/>
        <v>395.82958000000002</v>
      </c>
      <c r="F5" s="8">
        <f t="shared" si="0"/>
        <v>333</v>
      </c>
      <c r="G5" s="8">
        <f t="shared" si="0"/>
        <v>500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>SUM(K6:K9)</f>
        <v>1627.7484400000001</v>
      </c>
      <c r="L5" s="9"/>
      <c r="M5" s="9"/>
    </row>
    <row r="6" spans="1:13" s="6" customFormat="1" ht="19.899999999999999" customHeight="1" x14ac:dyDescent="0.25">
      <c r="A6" s="22" t="s">
        <v>1</v>
      </c>
      <c r="B6" s="2" t="s">
        <v>3</v>
      </c>
      <c r="C6" s="31"/>
      <c r="D6" s="3"/>
      <c r="E6" s="3"/>
      <c r="F6" s="3">
        <v>111</v>
      </c>
      <c r="G6" s="3">
        <v>100</v>
      </c>
      <c r="H6" s="3"/>
      <c r="I6" s="3"/>
      <c r="J6" s="3"/>
      <c r="K6" s="3">
        <f>(SUM(D6:J6))</f>
        <v>211</v>
      </c>
      <c r="L6" s="4"/>
      <c r="M6" s="5"/>
    </row>
    <row r="7" spans="1:13" s="6" customFormat="1" ht="19.899999999999999" customHeight="1" x14ac:dyDescent="0.25">
      <c r="A7" s="22" t="s">
        <v>1</v>
      </c>
      <c r="B7" s="2" t="s">
        <v>4</v>
      </c>
      <c r="C7" s="31"/>
      <c r="D7" s="11"/>
      <c r="E7" s="3">
        <v>5</v>
      </c>
      <c r="F7" s="3"/>
      <c r="G7" s="3">
        <v>200</v>
      </c>
      <c r="H7" s="3"/>
      <c r="I7" s="3"/>
      <c r="J7" s="3"/>
      <c r="K7" s="3">
        <f>(SUM(D7:J7))</f>
        <v>205</v>
      </c>
      <c r="L7" s="4"/>
      <c r="M7" s="5"/>
    </row>
    <row r="8" spans="1:13" s="6" customFormat="1" ht="19.899999999999999" customHeight="1" x14ac:dyDescent="0.25">
      <c r="A8" s="22" t="s">
        <v>1</v>
      </c>
      <c r="B8" s="2" t="s">
        <v>5</v>
      </c>
      <c r="C8" s="31"/>
      <c r="D8" s="3">
        <v>398.91886</v>
      </c>
      <c r="E8" s="3">
        <v>390.82958000000002</v>
      </c>
      <c r="F8" s="3">
        <v>222</v>
      </c>
      <c r="G8" s="3">
        <v>200</v>
      </c>
      <c r="H8" s="3"/>
      <c r="I8" s="3"/>
      <c r="J8" s="3"/>
      <c r="K8" s="3">
        <f>(SUM(D8:J8))</f>
        <v>1211.7484400000001</v>
      </c>
      <c r="L8" s="4"/>
      <c r="M8" s="5"/>
    </row>
    <row r="9" spans="1:13" s="6" customFormat="1" ht="19.899999999999999" customHeight="1" x14ac:dyDescent="0.25">
      <c r="A9" s="22" t="s">
        <v>1</v>
      </c>
      <c r="B9" s="2" t="s">
        <v>6</v>
      </c>
      <c r="C9" s="32"/>
      <c r="D9" s="3"/>
      <c r="E9" s="3"/>
      <c r="F9" s="3"/>
      <c r="G9" s="3"/>
      <c r="H9" s="3"/>
      <c r="I9" s="3"/>
      <c r="J9" s="3"/>
      <c r="K9" s="3">
        <f>(SUM(D9:J9))</f>
        <v>0</v>
      </c>
      <c r="L9" s="4"/>
      <c r="M9" s="5"/>
    </row>
    <row r="10" spans="1:13" s="6" customFormat="1" ht="30" customHeight="1" x14ac:dyDescent="0.25">
      <c r="A10" s="22"/>
      <c r="B10" s="2"/>
      <c r="C10" s="12" t="s">
        <v>7</v>
      </c>
      <c r="D10" s="3"/>
      <c r="E10" s="3"/>
      <c r="F10" s="3"/>
      <c r="G10" s="3"/>
      <c r="H10" s="3"/>
      <c r="I10" s="3"/>
      <c r="J10" s="3"/>
      <c r="K10" s="3"/>
      <c r="L10" s="4"/>
      <c r="M10" s="5"/>
    </row>
    <row r="11" spans="1:13" s="15" customFormat="1" ht="17.25" customHeight="1" outlineLevel="1" x14ac:dyDescent="0.25">
      <c r="A11" s="22" t="s">
        <v>27</v>
      </c>
      <c r="B11" s="13" t="s">
        <v>8</v>
      </c>
      <c r="C11" s="14" t="s">
        <v>9</v>
      </c>
      <c r="D11" s="3">
        <v>398.91886</v>
      </c>
      <c r="E11" s="3">
        <v>395.82958000000002</v>
      </c>
      <c r="F11" s="3"/>
      <c r="G11" s="3"/>
      <c r="H11" s="3"/>
      <c r="I11" s="3"/>
      <c r="J11" s="3"/>
      <c r="K11" s="3">
        <f>(SUM(D11:J11))</f>
        <v>794.74844000000007</v>
      </c>
      <c r="L11" s="4"/>
      <c r="M11" s="5"/>
    </row>
    <row r="12" spans="1:13" s="15" customFormat="1" ht="19.5" customHeight="1" outlineLevel="1" x14ac:dyDescent="0.25">
      <c r="A12" s="22" t="s">
        <v>10</v>
      </c>
      <c r="B12" s="13" t="s">
        <v>11</v>
      </c>
      <c r="C12" s="14" t="s">
        <v>12</v>
      </c>
      <c r="D12" s="3"/>
      <c r="E12" s="3"/>
      <c r="F12" s="3"/>
      <c r="G12" s="3">
        <v>500</v>
      </c>
      <c r="H12" s="3"/>
      <c r="I12" s="3"/>
      <c r="J12" s="3"/>
      <c r="K12" s="3">
        <f>(SUM(D12:J12))</f>
        <v>500</v>
      </c>
      <c r="L12" s="4"/>
      <c r="M12" s="5"/>
    </row>
    <row r="13" spans="1:13" s="15" customFormat="1" ht="19.5" customHeight="1" outlineLevel="1" x14ac:dyDescent="0.25">
      <c r="A13" s="22" t="s">
        <v>13</v>
      </c>
      <c r="B13" s="13" t="s">
        <v>14</v>
      </c>
      <c r="C13" s="14" t="s">
        <v>15</v>
      </c>
      <c r="D13" s="3"/>
      <c r="E13" s="3"/>
      <c r="F13" s="3">
        <v>333</v>
      </c>
      <c r="G13" s="3"/>
      <c r="H13" s="3"/>
      <c r="I13" s="3"/>
      <c r="J13" s="3"/>
      <c r="K13" s="3">
        <f>(SUM(D13:J13))</f>
        <v>333</v>
      </c>
      <c r="L13" s="4"/>
      <c r="M13" s="5"/>
    </row>
    <row r="14" spans="1:13" s="15" customFormat="1" ht="19.5" customHeight="1" outlineLevel="1" x14ac:dyDescent="0.25">
      <c r="A14" s="22" t="s">
        <v>28</v>
      </c>
      <c r="B14" s="13" t="s">
        <v>16</v>
      </c>
      <c r="C14" s="14" t="s">
        <v>17</v>
      </c>
      <c r="D14" s="3"/>
      <c r="E14" s="3"/>
      <c r="F14" s="3"/>
      <c r="G14" s="3"/>
      <c r="H14" s="3"/>
      <c r="I14" s="3"/>
      <c r="J14" s="3"/>
      <c r="K14" s="3">
        <f>(SUM(D14:J14))</f>
        <v>0</v>
      </c>
      <c r="L14" s="4"/>
      <c r="M14" s="5"/>
    </row>
    <row r="15" spans="1:13" s="15" customFormat="1" ht="19.5" customHeight="1" outlineLevel="1" x14ac:dyDescent="0.25">
      <c r="A15" s="1"/>
      <c r="B15" s="13"/>
      <c r="C15" s="14"/>
      <c r="D15" s="3"/>
      <c r="E15" s="3"/>
      <c r="F15" s="3"/>
      <c r="G15" s="3"/>
      <c r="H15" s="3"/>
      <c r="I15" s="3"/>
      <c r="J15" s="3"/>
      <c r="K15" s="3"/>
      <c r="L15" s="4"/>
      <c r="M15" s="5"/>
    </row>
    <row r="16" spans="1:13" s="15" customFormat="1" ht="19.5" customHeight="1" outlineLevel="1" x14ac:dyDescent="0.25">
      <c r="A16" s="1"/>
      <c r="B16" s="13"/>
      <c r="C16" s="14"/>
      <c r="D16" s="3"/>
      <c r="E16" s="3"/>
      <c r="F16" s="3"/>
      <c r="G16" s="3"/>
      <c r="H16" s="3"/>
      <c r="I16" s="3"/>
      <c r="J16" s="3"/>
      <c r="K16" s="3"/>
      <c r="L16" s="4"/>
      <c r="M16" s="5"/>
    </row>
    <row r="17" spans="1:13" s="15" customFormat="1" ht="19.5" customHeight="1" outlineLevel="1" x14ac:dyDescent="0.25">
      <c r="A17" s="1"/>
      <c r="B17" s="13"/>
      <c r="C17" s="14"/>
      <c r="D17" s="3"/>
      <c r="E17" s="3"/>
      <c r="F17" s="3"/>
      <c r="G17" s="3"/>
      <c r="H17" s="3"/>
      <c r="I17" s="3"/>
      <c r="J17" s="3"/>
      <c r="K17" s="3"/>
      <c r="L17" s="4"/>
      <c r="M17" s="5"/>
    </row>
    <row r="18" spans="1:13" s="15" customFormat="1" ht="19.5" customHeight="1" outlineLevel="1" x14ac:dyDescent="0.25">
      <c r="A18" s="1"/>
      <c r="B18" s="13"/>
      <c r="C18" s="14"/>
      <c r="D18" s="3"/>
      <c r="E18" s="3"/>
      <c r="F18" s="3"/>
      <c r="G18" s="3"/>
      <c r="H18" s="3"/>
      <c r="I18" s="3"/>
      <c r="J18" s="3"/>
      <c r="K18" s="3"/>
      <c r="L18" s="4"/>
      <c r="M18" s="5"/>
    </row>
    <row r="19" spans="1:13" s="15" customFormat="1" ht="19.5" customHeight="1" outlineLevel="1" x14ac:dyDescent="0.25">
      <c r="A19" s="1"/>
      <c r="B19" s="13"/>
      <c r="C19" s="16"/>
      <c r="D19" s="3"/>
      <c r="E19" s="3"/>
      <c r="F19" s="3"/>
      <c r="G19" s="3"/>
      <c r="H19" s="3"/>
      <c r="I19" s="3"/>
      <c r="J19" s="3"/>
      <c r="K19" s="3"/>
      <c r="L19" s="4"/>
      <c r="M19" s="5"/>
    </row>
    <row r="20" spans="1:13" s="6" customFormat="1" ht="19.899999999999999" customHeight="1" x14ac:dyDescent="0.25">
      <c r="A20" s="1"/>
      <c r="B20" s="2"/>
      <c r="C20" s="30" t="s">
        <v>21</v>
      </c>
      <c r="D20" s="3"/>
      <c r="E20" s="3"/>
      <c r="F20" s="3"/>
      <c r="G20" s="3"/>
      <c r="H20" s="3"/>
      <c r="I20" s="3"/>
      <c r="J20" s="3"/>
      <c r="K20" s="3" t="s">
        <v>19</v>
      </c>
      <c r="L20" s="4"/>
      <c r="M20" s="5"/>
    </row>
    <row r="21" spans="1:13" s="10" customFormat="1" ht="19.899999999999999" customHeight="1" x14ac:dyDescent="0.2">
      <c r="A21" s="22" t="s">
        <v>10</v>
      </c>
      <c r="B21" s="7" t="s">
        <v>2</v>
      </c>
      <c r="C21" s="31"/>
      <c r="D21" s="8">
        <f t="shared" ref="D21:J21" si="1">SUM(D22:D25)</f>
        <v>40</v>
      </c>
      <c r="E21" s="8">
        <f t="shared" si="1"/>
        <v>122</v>
      </c>
      <c r="F21" s="8">
        <f t="shared" si="1"/>
        <v>444</v>
      </c>
      <c r="G21" s="8">
        <f t="shared" si="1"/>
        <v>800</v>
      </c>
      <c r="H21" s="8">
        <f t="shared" si="1"/>
        <v>0</v>
      </c>
      <c r="I21" s="8">
        <f t="shared" si="1"/>
        <v>0</v>
      </c>
      <c r="J21" s="8">
        <f t="shared" si="1"/>
        <v>0</v>
      </c>
      <c r="K21" s="8">
        <f>SUM(K22:K25)</f>
        <v>1406</v>
      </c>
      <c r="L21" s="9"/>
      <c r="M21" s="9"/>
    </row>
    <row r="22" spans="1:13" s="6" customFormat="1" ht="19.899999999999999" customHeight="1" x14ac:dyDescent="0.25">
      <c r="A22" s="22" t="s">
        <v>10</v>
      </c>
      <c r="B22" s="2" t="s">
        <v>3</v>
      </c>
      <c r="C22" s="31"/>
      <c r="D22" s="3"/>
      <c r="E22" s="3"/>
      <c r="F22" s="3">
        <v>222</v>
      </c>
      <c r="G22" s="3">
        <v>400</v>
      </c>
      <c r="H22" s="3"/>
      <c r="I22" s="3"/>
      <c r="J22" s="3"/>
      <c r="K22" s="3">
        <f>(SUM(D22:J22))</f>
        <v>622</v>
      </c>
      <c r="L22" s="4"/>
      <c r="M22" s="5"/>
    </row>
    <row r="23" spans="1:13" s="6" customFormat="1" ht="19.899999999999999" customHeight="1" x14ac:dyDescent="0.25">
      <c r="A23" s="22" t="s">
        <v>10</v>
      </c>
      <c r="B23" s="2" t="s">
        <v>4</v>
      </c>
      <c r="C23" s="31"/>
      <c r="D23" s="11"/>
      <c r="E23" s="3">
        <v>72</v>
      </c>
      <c r="F23" s="3"/>
      <c r="G23" s="3">
        <v>200</v>
      </c>
      <c r="H23" s="3"/>
      <c r="I23" s="3"/>
      <c r="J23" s="3"/>
      <c r="K23" s="3">
        <f>(SUM(D23:J23))</f>
        <v>272</v>
      </c>
      <c r="L23" s="4"/>
      <c r="M23" s="5"/>
    </row>
    <row r="24" spans="1:13" s="6" customFormat="1" ht="19.899999999999999" customHeight="1" x14ac:dyDescent="0.25">
      <c r="A24" s="22" t="s">
        <v>10</v>
      </c>
      <c r="B24" s="2" t="s">
        <v>5</v>
      </c>
      <c r="C24" s="31"/>
      <c r="D24" s="3">
        <v>40</v>
      </c>
      <c r="E24" s="3">
        <v>50</v>
      </c>
      <c r="F24" s="3">
        <v>222</v>
      </c>
      <c r="G24" s="3">
        <v>200</v>
      </c>
      <c r="H24" s="3"/>
      <c r="I24" s="3"/>
      <c r="J24" s="3"/>
      <c r="K24" s="3">
        <f>(SUM(D24:J24))</f>
        <v>512</v>
      </c>
      <c r="L24" s="4"/>
      <c r="M24" s="5"/>
    </row>
    <row r="25" spans="1:13" s="6" customFormat="1" ht="19.899999999999999" customHeight="1" x14ac:dyDescent="0.25">
      <c r="A25" s="22" t="s">
        <v>10</v>
      </c>
      <c r="B25" s="2" t="s">
        <v>6</v>
      </c>
      <c r="C25" s="32"/>
      <c r="D25" s="3"/>
      <c r="E25" s="3"/>
      <c r="F25" s="3"/>
      <c r="G25" s="3"/>
      <c r="H25" s="3"/>
      <c r="I25" s="3"/>
      <c r="J25" s="3"/>
      <c r="K25" s="3">
        <f>(SUM(D25:J25))</f>
        <v>0</v>
      </c>
      <c r="L25" s="4"/>
      <c r="M25" s="5"/>
    </row>
    <row r="26" spans="1:13" s="6" customFormat="1" ht="30" customHeight="1" x14ac:dyDescent="0.25">
      <c r="A26" s="22"/>
      <c r="B26" s="2"/>
      <c r="C26" s="12" t="s">
        <v>7</v>
      </c>
      <c r="D26" s="3"/>
      <c r="E26" s="3"/>
      <c r="F26" s="3"/>
      <c r="G26" s="3"/>
      <c r="H26" s="3"/>
      <c r="I26" s="3"/>
      <c r="J26" s="3"/>
      <c r="K26" s="3"/>
      <c r="L26" s="4"/>
      <c r="M26" s="5"/>
    </row>
    <row r="27" spans="1:13" s="15" customFormat="1" ht="17.25" customHeight="1" outlineLevel="1" x14ac:dyDescent="0.25">
      <c r="A27" s="22" t="s">
        <v>31</v>
      </c>
      <c r="B27" s="13" t="s">
        <v>8</v>
      </c>
      <c r="C27" s="14" t="s">
        <v>9</v>
      </c>
      <c r="D27" s="3">
        <v>40</v>
      </c>
      <c r="E27" s="3">
        <v>122</v>
      </c>
      <c r="F27" s="3"/>
      <c r="G27" s="3"/>
      <c r="H27" s="3"/>
      <c r="I27" s="3"/>
      <c r="J27" s="3"/>
      <c r="K27" s="3">
        <f>(SUM(D27:J27))</f>
        <v>162</v>
      </c>
      <c r="L27" s="4"/>
      <c r="M27" s="5"/>
    </row>
    <row r="28" spans="1:13" s="15" customFormat="1" ht="19.5" customHeight="1" outlineLevel="1" x14ac:dyDescent="0.25">
      <c r="A28" s="22" t="s">
        <v>32</v>
      </c>
      <c r="B28" s="13" t="s">
        <v>11</v>
      </c>
      <c r="C28" s="14" t="s">
        <v>12</v>
      </c>
      <c r="D28" s="3"/>
      <c r="E28" s="3"/>
      <c r="F28" s="3"/>
      <c r="G28" s="3">
        <v>800</v>
      </c>
      <c r="H28" s="3"/>
      <c r="I28" s="3"/>
      <c r="J28" s="3"/>
      <c r="K28" s="3">
        <f>(SUM(D28:J28))</f>
        <v>800</v>
      </c>
      <c r="L28" s="4"/>
      <c r="M28" s="5"/>
    </row>
    <row r="29" spans="1:13" s="15" customFormat="1" ht="19.5" customHeight="1" outlineLevel="1" x14ac:dyDescent="0.25">
      <c r="A29" s="22" t="s">
        <v>33</v>
      </c>
      <c r="B29" s="13" t="s">
        <v>14</v>
      </c>
      <c r="C29" s="14" t="s">
        <v>15</v>
      </c>
      <c r="D29" s="3"/>
      <c r="E29" s="3"/>
      <c r="F29" s="3">
        <v>444</v>
      </c>
      <c r="G29" s="3"/>
      <c r="H29" s="3"/>
      <c r="I29" s="3"/>
      <c r="J29" s="3"/>
      <c r="K29" s="3">
        <f>(SUM(D29:J29))</f>
        <v>444</v>
      </c>
      <c r="L29" s="4"/>
      <c r="M29" s="5"/>
    </row>
    <row r="30" spans="1:13" s="15" customFormat="1" ht="19.5" customHeight="1" outlineLevel="1" x14ac:dyDescent="0.25">
      <c r="A30" s="22" t="s">
        <v>34</v>
      </c>
      <c r="B30" s="13" t="s">
        <v>16</v>
      </c>
      <c r="C30" s="14" t="s">
        <v>17</v>
      </c>
      <c r="D30" s="3"/>
      <c r="E30" s="3"/>
      <c r="F30" s="3"/>
      <c r="G30" s="3"/>
      <c r="H30" s="3"/>
      <c r="I30" s="3"/>
      <c r="J30" s="3"/>
      <c r="K30" s="3">
        <f>(SUM(D30:J30))</f>
        <v>0</v>
      </c>
      <c r="L30" s="4"/>
      <c r="M30" s="5"/>
    </row>
    <row r="31" spans="1:13" s="15" customFormat="1" ht="19.5" customHeight="1" outlineLevel="1" x14ac:dyDescent="0.25">
      <c r="A31" s="1"/>
      <c r="B31" s="13"/>
      <c r="C31" s="14"/>
      <c r="D31" s="3"/>
      <c r="E31" s="3"/>
      <c r="F31" s="3"/>
      <c r="G31" s="3"/>
      <c r="H31" s="3"/>
      <c r="I31" s="3"/>
      <c r="J31" s="3"/>
      <c r="K31" s="3"/>
      <c r="L31" s="4"/>
      <c r="M31" s="5"/>
    </row>
    <row r="32" spans="1:13" s="15" customFormat="1" ht="19.5" customHeight="1" outlineLevel="1" x14ac:dyDescent="0.25">
      <c r="A32" s="1"/>
      <c r="B32" s="13"/>
      <c r="C32" s="14"/>
      <c r="D32" s="3"/>
      <c r="E32" s="3"/>
      <c r="F32" s="3"/>
      <c r="G32" s="3"/>
      <c r="H32" s="3"/>
      <c r="I32" s="3"/>
      <c r="J32" s="3"/>
      <c r="K32" s="3"/>
      <c r="L32" s="4"/>
      <c r="M32" s="5"/>
    </row>
    <row r="33" spans="1:13" s="15" customFormat="1" ht="19.5" customHeight="1" outlineLevel="1" x14ac:dyDescent="0.25">
      <c r="A33" s="1"/>
      <c r="B33" s="13"/>
      <c r="C33" s="14"/>
      <c r="D33" s="3"/>
      <c r="E33" s="3"/>
      <c r="F33" s="3"/>
      <c r="G33" s="3"/>
      <c r="H33" s="3"/>
      <c r="I33" s="3"/>
      <c r="J33" s="3"/>
      <c r="K33" s="3"/>
      <c r="L33" s="4"/>
      <c r="M33" s="5"/>
    </row>
    <row r="34" spans="1:13" s="15" customFormat="1" ht="19.5" customHeight="1" outlineLevel="1" x14ac:dyDescent="0.25">
      <c r="A34" s="1"/>
      <c r="B34" s="13"/>
      <c r="C34" s="14"/>
      <c r="D34" s="3"/>
      <c r="E34" s="3"/>
      <c r="F34" s="3"/>
      <c r="G34" s="3"/>
      <c r="H34" s="3"/>
      <c r="I34" s="3"/>
      <c r="J34" s="3"/>
      <c r="K34" s="3"/>
      <c r="L34" s="4"/>
      <c r="M34" s="5"/>
    </row>
    <row r="35" spans="1:13" s="15" customFormat="1" ht="19.5" customHeight="1" outlineLevel="1" x14ac:dyDescent="0.25">
      <c r="A35" s="1"/>
      <c r="B35" s="13"/>
      <c r="C35" s="16"/>
      <c r="D35" s="3"/>
      <c r="E35" s="3"/>
      <c r="F35" s="3"/>
      <c r="G35" s="3"/>
      <c r="H35" s="3"/>
      <c r="I35" s="3"/>
      <c r="J35" s="3"/>
      <c r="K35" s="3"/>
      <c r="L35" s="4"/>
      <c r="M35" s="5"/>
    </row>
    <row r="36" spans="1:13" s="6" customFormat="1" ht="19.899999999999999" customHeight="1" x14ac:dyDescent="0.25">
      <c r="A36" s="1"/>
      <c r="B36" s="2"/>
      <c r="C36" s="30" t="s">
        <v>22</v>
      </c>
      <c r="D36" s="3"/>
      <c r="E36" s="3"/>
      <c r="F36" s="3"/>
      <c r="G36" s="3"/>
      <c r="H36" s="3"/>
      <c r="I36" s="3"/>
      <c r="J36" s="3"/>
      <c r="K36" s="3" t="s">
        <v>19</v>
      </c>
      <c r="L36" s="4"/>
      <c r="M36" s="5"/>
    </row>
    <row r="37" spans="1:13" s="10" customFormat="1" ht="19.899999999999999" customHeight="1" x14ac:dyDescent="0.2">
      <c r="A37" s="22" t="s">
        <v>13</v>
      </c>
      <c r="B37" s="7" t="s">
        <v>2</v>
      </c>
      <c r="C37" s="31"/>
      <c r="D37" s="8">
        <f t="shared" ref="D37:J37" si="2">SUM(D38:D41)</f>
        <v>111</v>
      </c>
      <c r="E37" s="8">
        <f t="shared" si="2"/>
        <v>100</v>
      </c>
      <c r="F37" s="8">
        <f t="shared" si="2"/>
        <v>66</v>
      </c>
      <c r="G37" s="8">
        <f t="shared" si="2"/>
        <v>150</v>
      </c>
      <c r="H37" s="8">
        <f t="shared" si="2"/>
        <v>0</v>
      </c>
      <c r="I37" s="8">
        <f t="shared" si="2"/>
        <v>0</v>
      </c>
      <c r="J37" s="8">
        <f t="shared" si="2"/>
        <v>0</v>
      </c>
      <c r="K37" s="8">
        <f>SUM(K38:K41)</f>
        <v>427</v>
      </c>
      <c r="L37" s="9"/>
      <c r="M37" s="9"/>
    </row>
    <row r="38" spans="1:13" s="6" customFormat="1" ht="19.899999999999999" customHeight="1" x14ac:dyDescent="0.25">
      <c r="A38" s="22" t="s">
        <v>13</v>
      </c>
      <c r="B38" s="2" t="s">
        <v>3</v>
      </c>
      <c r="C38" s="31"/>
      <c r="D38" s="3"/>
      <c r="E38" s="3"/>
      <c r="F38" s="3">
        <v>33</v>
      </c>
      <c r="G38" s="3">
        <v>50</v>
      </c>
      <c r="H38" s="3"/>
      <c r="I38" s="3"/>
      <c r="J38" s="3"/>
      <c r="K38" s="3">
        <f>(SUM(D38:J38))</f>
        <v>83</v>
      </c>
      <c r="L38" s="4"/>
      <c r="M38" s="5"/>
    </row>
    <row r="39" spans="1:13" s="6" customFormat="1" ht="19.899999999999999" customHeight="1" x14ac:dyDescent="0.25">
      <c r="A39" s="22" t="s">
        <v>13</v>
      </c>
      <c r="B39" s="2" t="s">
        <v>4</v>
      </c>
      <c r="C39" s="31"/>
      <c r="D39" s="11"/>
      <c r="E39" s="3">
        <v>90</v>
      </c>
      <c r="F39" s="3"/>
      <c r="G39" s="3">
        <v>50</v>
      </c>
      <c r="H39" s="3"/>
      <c r="I39" s="3"/>
      <c r="J39" s="3"/>
      <c r="K39" s="3">
        <f>(SUM(D39:J39))</f>
        <v>140</v>
      </c>
      <c r="L39" s="4"/>
      <c r="M39" s="5"/>
    </row>
    <row r="40" spans="1:13" s="6" customFormat="1" ht="19.899999999999999" customHeight="1" x14ac:dyDescent="0.25">
      <c r="A40" s="22" t="s">
        <v>13</v>
      </c>
      <c r="B40" s="2" t="s">
        <v>5</v>
      </c>
      <c r="C40" s="31"/>
      <c r="D40" s="3">
        <v>111</v>
      </c>
      <c r="E40" s="3">
        <v>10</v>
      </c>
      <c r="F40" s="3">
        <v>33</v>
      </c>
      <c r="G40" s="3">
        <v>50</v>
      </c>
      <c r="H40" s="3"/>
      <c r="I40" s="3"/>
      <c r="J40" s="3"/>
      <c r="K40" s="3">
        <f>(SUM(D40:J40))</f>
        <v>204</v>
      </c>
      <c r="L40" s="4"/>
      <c r="M40" s="5"/>
    </row>
    <row r="41" spans="1:13" s="6" customFormat="1" ht="19.899999999999999" customHeight="1" x14ac:dyDescent="0.25">
      <c r="A41" s="22" t="s">
        <v>13</v>
      </c>
      <c r="B41" s="2" t="s">
        <v>6</v>
      </c>
      <c r="C41" s="32"/>
      <c r="D41" s="3"/>
      <c r="E41" s="3"/>
      <c r="F41" s="3"/>
      <c r="G41" s="3"/>
      <c r="H41" s="3"/>
      <c r="I41" s="3"/>
      <c r="J41" s="3"/>
      <c r="K41" s="3">
        <f>(SUM(D41:J41))</f>
        <v>0</v>
      </c>
      <c r="L41" s="4"/>
      <c r="M41" s="5"/>
    </row>
    <row r="42" spans="1:13" s="6" customFormat="1" ht="30" customHeight="1" x14ac:dyDescent="0.25">
      <c r="A42" s="22"/>
      <c r="B42" s="2"/>
      <c r="C42" s="12" t="s">
        <v>7</v>
      </c>
      <c r="D42" s="3"/>
      <c r="E42" s="3"/>
      <c r="F42" s="3"/>
      <c r="G42" s="3"/>
      <c r="H42" s="3"/>
      <c r="I42" s="3"/>
      <c r="J42" s="3"/>
      <c r="K42" s="3"/>
      <c r="L42" s="4"/>
      <c r="M42" s="5"/>
    </row>
    <row r="43" spans="1:13" s="15" customFormat="1" ht="17.25" customHeight="1" outlineLevel="1" x14ac:dyDescent="0.25">
      <c r="A43" s="22" t="s">
        <v>23</v>
      </c>
      <c r="B43" s="13" t="s">
        <v>8</v>
      </c>
      <c r="C43" s="14" t="s">
        <v>9</v>
      </c>
      <c r="D43" s="3">
        <v>111</v>
      </c>
      <c r="E43" s="3">
        <v>100</v>
      </c>
      <c r="F43" s="3"/>
      <c r="G43" s="3"/>
      <c r="H43" s="3"/>
      <c r="I43" s="3"/>
      <c r="J43" s="3"/>
      <c r="K43" s="3">
        <f>(SUM(D43:J43))</f>
        <v>211</v>
      </c>
      <c r="L43" s="4"/>
      <c r="M43" s="5"/>
    </row>
    <row r="44" spans="1:13" s="15" customFormat="1" ht="19.5" customHeight="1" outlineLevel="1" x14ac:dyDescent="0.25">
      <c r="A44" s="22" t="s">
        <v>24</v>
      </c>
      <c r="B44" s="13" t="s">
        <v>11</v>
      </c>
      <c r="C44" s="14" t="s">
        <v>12</v>
      </c>
      <c r="D44" s="3"/>
      <c r="E44" s="3"/>
      <c r="F44" s="3"/>
      <c r="G44" s="3">
        <v>150</v>
      </c>
      <c r="H44" s="3"/>
      <c r="I44" s="3"/>
      <c r="J44" s="3"/>
      <c r="K44" s="3">
        <f>(SUM(D44:J44))</f>
        <v>150</v>
      </c>
      <c r="L44" s="4"/>
      <c r="M44" s="5"/>
    </row>
    <row r="45" spans="1:13" s="15" customFormat="1" ht="19.5" customHeight="1" outlineLevel="1" x14ac:dyDescent="0.25">
      <c r="A45" s="22" t="s">
        <v>25</v>
      </c>
      <c r="B45" s="13" t="s">
        <v>14</v>
      </c>
      <c r="C45" s="14" t="s">
        <v>15</v>
      </c>
      <c r="D45" s="3"/>
      <c r="E45" s="3"/>
      <c r="F45" s="3">
        <v>66</v>
      </c>
      <c r="G45" s="3"/>
      <c r="H45" s="3"/>
      <c r="I45" s="3"/>
      <c r="J45" s="3"/>
      <c r="K45" s="3">
        <f>(SUM(D45:J45))</f>
        <v>66</v>
      </c>
      <c r="L45" s="4"/>
      <c r="M45" s="5"/>
    </row>
    <row r="46" spans="1:13" s="15" customFormat="1" ht="19.5" customHeight="1" outlineLevel="1" x14ac:dyDescent="0.25">
      <c r="A46" s="22" t="s">
        <v>26</v>
      </c>
      <c r="B46" s="13" t="s">
        <v>16</v>
      </c>
      <c r="C46" s="14" t="s">
        <v>17</v>
      </c>
      <c r="D46" s="3"/>
      <c r="E46" s="3"/>
      <c r="F46" s="3"/>
      <c r="G46" s="3"/>
      <c r="H46" s="3"/>
      <c r="I46" s="3"/>
      <c r="J46" s="3"/>
      <c r="K46" s="3">
        <f>(SUM(D46:J46))</f>
        <v>0</v>
      </c>
      <c r="L46" s="4"/>
      <c r="M46" s="5"/>
    </row>
    <row r="47" spans="1:13" s="15" customFormat="1" ht="19.5" customHeight="1" outlineLevel="1" x14ac:dyDescent="0.25">
      <c r="A47" s="1"/>
      <c r="B47" s="13"/>
      <c r="C47" s="14"/>
      <c r="D47" s="3"/>
      <c r="E47" s="3"/>
      <c r="F47" s="3"/>
      <c r="G47" s="3"/>
      <c r="H47" s="3"/>
      <c r="I47" s="3"/>
      <c r="J47" s="3"/>
      <c r="K47" s="3"/>
      <c r="L47" s="4"/>
      <c r="M47" s="5"/>
    </row>
    <row r="48" spans="1:13" s="15" customFormat="1" ht="19.5" customHeight="1" outlineLevel="1" x14ac:dyDescent="0.25">
      <c r="A48" s="1"/>
      <c r="B48" s="13"/>
      <c r="C48" s="14"/>
      <c r="D48" s="3"/>
      <c r="E48" s="3"/>
      <c r="F48" s="3"/>
      <c r="G48" s="3"/>
      <c r="H48" s="3"/>
      <c r="I48" s="3"/>
      <c r="J48" s="3"/>
      <c r="K48" s="3"/>
      <c r="L48" s="4"/>
      <c r="M48" s="5"/>
    </row>
    <row r="49" spans="1:20" s="15" customFormat="1" ht="19.5" customHeight="1" outlineLevel="1" x14ac:dyDescent="0.25">
      <c r="A49" s="1"/>
      <c r="B49" s="13"/>
      <c r="C49" s="14"/>
      <c r="D49" s="3"/>
      <c r="E49" s="3"/>
      <c r="F49" s="3"/>
      <c r="G49" s="3"/>
      <c r="H49" s="3"/>
      <c r="I49" s="3"/>
      <c r="J49" s="3"/>
      <c r="K49" s="3"/>
      <c r="L49" s="4"/>
      <c r="M49" s="5"/>
    </row>
    <row r="50" spans="1:20" s="15" customFormat="1" ht="19.5" customHeight="1" outlineLevel="1" x14ac:dyDescent="0.25">
      <c r="A50" s="1"/>
      <c r="B50" s="13"/>
      <c r="C50" s="14"/>
      <c r="D50" s="3"/>
      <c r="E50" s="3"/>
      <c r="F50" s="3"/>
      <c r="G50" s="3"/>
      <c r="H50" s="3"/>
      <c r="I50" s="3"/>
      <c r="J50" s="3"/>
      <c r="K50" s="3"/>
      <c r="L50" s="4"/>
      <c r="M50" s="5"/>
    </row>
    <row r="51" spans="1:20" s="15" customFormat="1" ht="19.5" customHeight="1" outlineLevel="1" x14ac:dyDescent="0.25">
      <c r="A51" s="1"/>
      <c r="B51" s="13"/>
      <c r="C51" s="16"/>
      <c r="D51" s="3"/>
      <c r="E51" s="3"/>
      <c r="F51" s="3"/>
      <c r="G51" s="3"/>
      <c r="H51" s="3"/>
      <c r="I51" s="3"/>
      <c r="J51" s="3"/>
      <c r="K51" s="3"/>
      <c r="L51" s="4"/>
      <c r="M51" s="5"/>
    </row>
    <row r="55" spans="1:20" ht="33" customHeight="1" x14ac:dyDescent="0.2">
      <c r="B55" s="26" t="s">
        <v>29</v>
      </c>
      <c r="C55" s="27"/>
      <c r="D55" s="27"/>
      <c r="E55" s="27"/>
      <c r="F55" s="28"/>
      <c r="H55" s="29" t="s">
        <v>30</v>
      </c>
      <c r="I55" s="29"/>
      <c r="J55" s="29"/>
      <c r="K55" s="29"/>
    </row>
    <row r="58" spans="1:20" ht="19.5" customHeight="1" x14ac:dyDescent="0.2">
      <c r="D58" s="20" t="s">
        <v>3</v>
      </c>
      <c r="E58" s="20" t="s">
        <v>4</v>
      </c>
      <c r="F58" s="20" t="s">
        <v>5</v>
      </c>
      <c r="H58" s="25" t="s">
        <v>3</v>
      </c>
      <c r="I58" s="25" t="s">
        <v>4</v>
      </c>
      <c r="J58" s="25" t="s">
        <v>5</v>
      </c>
      <c r="N58" t="s">
        <v>3</v>
      </c>
      <c r="O58" t="s">
        <v>4</v>
      </c>
      <c r="P58" t="s">
        <v>5</v>
      </c>
    </row>
    <row r="59" spans="1:20" ht="19.5" customHeight="1" x14ac:dyDescent="0.25">
      <c r="A59" s="23" t="s">
        <v>1</v>
      </c>
      <c r="B59" s="21" t="s">
        <v>8</v>
      </c>
      <c r="C59" s="17">
        <f>SUM(D59:F59)</f>
        <v>794.74844000000007</v>
      </c>
      <c r="D59" s="17">
        <f t="shared" ref="D59:F61" si="3">SUMPRODUCT((INDEX($D$11:$J$14,MATCH($B59,$B$11:$B$14,),)&gt;0)*INDEX($D$6:$J$9,MATCH(D$58,$B$6:$B$9,),))</f>
        <v>0</v>
      </c>
      <c r="E59" s="17">
        <f t="shared" si="3"/>
        <v>5</v>
      </c>
      <c r="F59" s="17">
        <f>SUMPRODUCT((INDEX($D$11:$J$14,MATCH($B59,$B$11:$B$14,),)&gt;0)*INDEX($D$6:$J$9,MATCH(F$58,$B$6:$B$9,),))</f>
        <v>789.74844000000007</v>
      </c>
      <c r="H59" s="24">
        <f>SUMPRODUCT((INDEX($D:$J,SUMPRODUCT(($A$5:$A$41=$A59)*($B$10:$B$46=$B59)*ROW(H$10:H$46)),)&gt;0)*INDEX($D:$J,SUMPRODUCT(($A$5:$A$41=$A59)*($B$5:$B$41=H$58)*ROW(H$5:H$41)),))</f>
        <v>0</v>
      </c>
      <c r="I59" s="24">
        <f t="shared" ref="H59:J62" si="4">SUMPRODUCT((INDEX($D:$J,SUMPRODUCT(($A$5:$A$41=$A59)*($B$10:$B$46=$B59)*ROW(I$10:I$46)),)&gt;0)*INDEX($D:$J,SUMPRODUCT(($A$5:$A$41=$A59)*($B$5:$B$41=I$58)*ROW(I$5:I$41)),))</f>
        <v>5</v>
      </c>
      <c r="J59" s="24">
        <f>SUMPRODUCT((INDEX($D:$J,SUMPRODUCT(($A$5:$A$41=$A59)*($B$10:$B$46=$B59)*ROW(J$10:J$46)),)&gt;0)*INDEX($D:$J,SUMPRODUCT(($A$5:$A$41=$A59)*($B$5:$B$41=J$58)*ROW(J$5:J$41)),))</f>
        <v>789.74844000000007</v>
      </c>
      <c r="N59">
        <v>0</v>
      </c>
      <c r="O59">
        <v>5</v>
      </c>
      <c r="P59">
        <v>789.74844000000007</v>
      </c>
      <c r="R59" t="b">
        <f>N59=H59</f>
        <v>1</v>
      </c>
      <c r="S59" t="b">
        <f t="shared" ref="S59:T59" si="5">O59=I59</f>
        <v>1</v>
      </c>
      <c r="T59" t="b">
        <f t="shared" si="5"/>
        <v>1</v>
      </c>
    </row>
    <row r="60" spans="1:20" ht="19.5" customHeight="1" x14ac:dyDescent="0.25">
      <c r="A60" t="str">
        <f t="shared" ref="A60:A62" si="6">A59</f>
        <v>Пример</v>
      </c>
      <c r="B60" s="21" t="s">
        <v>11</v>
      </c>
      <c r="C60" s="17">
        <f>SUM(D60:F60)</f>
        <v>500</v>
      </c>
      <c r="D60" s="17">
        <f t="shared" si="3"/>
        <v>100</v>
      </c>
      <c r="E60" s="17">
        <f t="shared" si="3"/>
        <v>200</v>
      </c>
      <c r="F60" s="17">
        <f t="shared" si="3"/>
        <v>200</v>
      </c>
      <c r="H60" s="24">
        <f t="shared" si="4"/>
        <v>100</v>
      </c>
      <c r="I60" s="24">
        <f t="shared" si="4"/>
        <v>200</v>
      </c>
      <c r="J60" s="24">
        <f t="shared" si="4"/>
        <v>200</v>
      </c>
      <c r="N60">
        <v>100</v>
      </c>
      <c r="O60">
        <v>200</v>
      </c>
      <c r="P60">
        <v>200</v>
      </c>
      <c r="R60" t="b">
        <f t="shared" ref="R60:R72" si="7">N60=H60</f>
        <v>1</v>
      </c>
      <c r="S60" t="b">
        <f t="shared" ref="S60:S72" si="8">O60=I60</f>
        <v>1</v>
      </c>
      <c r="T60" t="b">
        <f t="shared" ref="T60:T72" si="9">P60=J60</f>
        <v>1</v>
      </c>
    </row>
    <row r="61" spans="1:20" ht="19.5" customHeight="1" x14ac:dyDescent="0.25">
      <c r="A61" t="str">
        <f t="shared" si="6"/>
        <v>Пример</v>
      </c>
      <c r="B61" s="21" t="s">
        <v>14</v>
      </c>
      <c r="C61" s="17">
        <f>SUM(D61:F61)</f>
        <v>333</v>
      </c>
      <c r="D61" s="17">
        <f t="shared" si="3"/>
        <v>111</v>
      </c>
      <c r="E61" s="17">
        <f t="shared" si="3"/>
        <v>0</v>
      </c>
      <c r="F61" s="17">
        <f t="shared" si="3"/>
        <v>222</v>
      </c>
      <c r="H61" s="24">
        <f t="shared" si="4"/>
        <v>111</v>
      </c>
      <c r="I61" s="24">
        <f t="shared" si="4"/>
        <v>0</v>
      </c>
      <c r="J61" s="24">
        <f t="shared" si="4"/>
        <v>222</v>
      </c>
      <c r="N61">
        <v>111</v>
      </c>
      <c r="O61">
        <v>0</v>
      </c>
      <c r="P61">
        <v>222</v>
      </c>
      <c r="R61" t="b">
        <f t="shared" si="7"/>
        <v>1</v>
      </c>
      <c r="S61" t="b">
        <f t="shared" si="8"/>
        <v>1</v>
      </c>
      <c r="T61" t="b">
        <f t="shared" si="9"/>
        <v>1</v>
      </c>
    </row>
    <row r="62" spans="1:20" ht="19.5" customHeight="1" x14ac:dyDescent="0.25">
      <c r="A62" t="str">
        <f t="shared" si="6"/>
        <v>Пример</v>
      </c>
      <c r="B62" s="21" t="s">
        <v>18</v>
      </c>
      <c r="C62" s="17"/>
      <c r="D62" s="18"/>
      <c r="E62" s="18"/>
      <c r="F62" s="19"/>
      <c r="H62" s="24">
        <f t="shared" si="4"/>
        <v>0</v>
      </c>
      <c r="I62" s="24">
        <f t="shared" si="4"/>
        <v>0</v>
      </c>
      <c r="J62" s="24">
        <f t="shared" si="4"/>
        <v>0</v>
      </c>
      <c r="N62">
        <v>0</v>
      </c>
      <c r="O62">
        <v>0</v>
      </c>
      <c r="P62">
        <v>0</v>
      </c>
      <c r="R62" t="b">
        <f t="shared" si="7"/>
        <v>1</v>
      </c>
      <c r="S62" t="b">
        <f t="shared" si="8"/>
        <v>1</v>
      </c>
      <c r="T62" t="b">
        <f t="shared" si="9"/>
        <v>1</v>
      </c>
    </row>
    <row r="63" spans="1:20" ht="19.5" customHeight="1" x14ac:dyDescent="0.2">
      <c r="D63" s="20" t="s">
        <v>3</v>
      </c>
      <c r="E63" s="20" t="s">
        <v>4</v>
      </c>
      <c r="F63" s="20" t="s">
        <v>5</v>
      </c>
      <c r="H63" s="25" t="s">
        <v>3</v>
      </c>
      <c r="I63" s="25" t="s">
        <v>4</v>
      </c>
      <c r="J63" s="25" t="s">
        <v>5</v>
      </c>
      <c r="N63" t="s">
        <v>3</v>
      </c>
      <c r="O63" t="s">
        <v>4</v>
      </c>
      <c r="P63" t="s">
        <v>5</v>
      </c>
      <c r="R63" t="b">
        <f t="shared" si="7"/>
        <v>1</v>
      </c>
      <c r="S63" t="b">
        <f t="shared" si="8"/>
        <v>1</v>
      </c>
      <c r="T63" t="b">
        <f t="shared" si="9"/>
        <v>1</v>
      </c>
    </row>
    <row r="64" spans="1:20" ht="19.5" customHeight="1" x14ac:dyDescent="0.25">
      <c r="A64" s="23" t="s">
        <v>10</v>
      </c>
      <c r="B64" s="21" t="s">
        <v>8</v>
      </c>
      <c r="C64" s="17">
        <f>SUM(D64:F64)</f>
        <v>0</v>
      </c>
      <c r="D64" s="17"/>
      <c r="E64" s="17"/>
      <c r="F64" s="17"/>
      <c r="H64" s="24">
        <f t="shared" ref="H64:J67" si="10">SUMPRODUCT((INDEX($D:$J,SUMPRODUCT(($A$5:$A$41=$A64)*($B$10:$B$46=$B64)*ROW(H$10:H$46)),)&gt;0)*INDEX($D:$J,SUMPRODUCT(($A$5:$A$41=$A64)*($B$5:$B$41=H$58)*ROW(H$5:H$41)),))</f>
        <v>0</v>
      </c>
      <c r="I64" s="24">
        <f t="shared" si="10"/>
        <v>72</v>
      </c>
      <c r="J64" s="24">
        <f>SUMPRODUCT((INDEX($D:$J,SUMPRODUCT(($A$5:$A$41=$A64)*($B$10:$B$46=$B64)*ROW(J$10:J$46)),)&gt;0)*INDEX($D:$J,SUMPRODUCT(($A$5:$A$41=$A64)*($B$5:$B$41=J$58)*ROW(J$5:J$41)),))</f>
        <v>90</v>
      </c>
      <c r="N64">
        <v>0</v>
      </c>
      <c r="O64">
        <v>72</v>
      </c>
      <c r="P64">
        <v>90</v>
      </c>
      <c r="R64" t="b">
        <f t="shared" si="7"/>
        <v>1</v>
      </c>
      <c r="S64" t="b">
        <f t="shared" si="8"/>
        <v>1</v>
      </c>
      <c r="T64" t="b">
        <f t="shared" si="9"/>
        <v>1</v>
      </c>
    </row>
    <row r="65" spans="1:20" ht="19.5" customHeight="1" x14ac:dyDescent="0.25">
      <c r="A65" t="str">
        <f t="shared" ref="A65:A67" si="11">A64</f>
        <v>Пример2</v>
      </c>
      <c r="B65" s="21" t="s">
        <v>11</v>
      </c>
      <c r="C65" s="17">
        <f>SUM(D65:F65)</f>
        <v>0</v>
      </c>
      <c r="D65" s="17"/>
      <c r="E65" s="17"/>
      <c r="F65" s="17"/>
      <c r="H65" s="24">
        <f t="shared" si="10"/>
        <v>400</v>
      </c>
      <c r="I65" s="24">
        <f t="shared" si="10"/>
        <v>200</v>
      </c>
      <c r="J65" s="24">
        <f t="shared" si="10"/>
        <v>200</v>
      </c>
      <c r="N65">
        <v>400</v>
      </c>
      <c r="O65">
        <v>200</v>
      </c>
      <c r="P65">
        <v>200</v>
      </c>
      <c r="R65" t="b">
        <f t="shared" si="7"/>
        <v>1</v>
      </c>
      <c r="S65" t="b">
        <f t="shared" si="8"/>
        <v>1</v>
      </c>
      <c r="T65" t="b">
        <f t="shared" si="9"/>
        <v>1</v>
      </c>
    </row>
    <row r="66" spans="1:20" ht="19.5" customHeight="1" x14ac:dyDescent="0.25">
      <c r="A66" t="str">
        <f t="shared" si="11"/>
        <v>Пример2</v>
      </c>
      <c r="B66" s="21" t="s">
        <v>14</v>
      </c>
      <c r="C66" s="17">
        <f>SUM(D66:F66)</f>
        <v>0</v>
      </c>
      <c r="D66" s="17"/>
      <c r="E66" s="17"/>
      <c r="F66" s="17"/>
      <c r="H66" s="24">
        <f t="shared" si="10"/>
        <v>222</v>
      </c>
      <c r="I66" s="24">
        <f t="shared" si="10"/>
        <v>0</v>
      </c>
      <c r="J66" s="24">
        <f t="shared" si="10"/>
        <v>222</v>
      </c>
      <c r="N66">
        <v>222</v>
      </c>
      <c r="O66">
        <v>0</v>
      </c>
      <c r="P66">
        <v>222</v>
      </c>
      <c r="R66" t="b">
        <f t="shared" si="7"/>
        <v>1</v>
      </c>
      <c r="S66" t="b">
        <f t="shared" si="8"/>
        <v>1</v>
      </c>
      <c r="T66" t="b">
        <f t="shared" si="9"/>
        <v>1</v>
      </c>
    </row>
    <row r="67" spans="1:20" ht="19.5" customHeight="1" x14ac:dyDescent="0.25">
      <c r="A67" t="str">
        <f t="shared" si="11"/>
        <v>Пример2</v>
      </c>
      <c r="B67" s="21" t="s">
        <v>18</v>
      </c>
      <c r="C67" s="17"/>
      <c r="D67" s="18"/>
      <c r="E67" s="18"/>
      <c r="F67" s="19"/>
      <c r="H67" s="24">
        <f t="shared" si="10"/>
        <v>0</v>
      </c>
      <c r="I67" s="24">
        <f t="shared" si="10"/>
        <v>0</v>
      </c>
      <c r="J67" s="24">
        <f t="shared" si="10"/>
        <v>0</v>
      </c>
      <c r="N67">
        <v>0</v>
      </c>
      <c r="O67">
        <v>0</v>
      </c>
      <c r="P67">
        <v>0</v>
      </c>
      <c r="R67" t="b">
        <f t="shared" si="7"/>
        <v>1</v>
      </c>
      <c r="S67" t="b">
        <f t="shared" si="8"/>
        <v>1</v>
      </c>
      <c r="T67" t="b">
        <f t="shared" si="9"/>
        <v>1</v>
      </c>
    </row>
    <row r="68" spans="1:20" ht="19.5" customHeight="1" x14ac:dyDescent="0.2">
      <c r="D68" s="20" t="s">
        <v>3</v>
      </c>
      <c r="E68" s="20" t="s">
        <v>4</v>
      </c>
      <c r="F68" s="20" t="s">
        <v>5</v>
      </c>
      <c r="H68" s="25" t="s">
        <v>3</v>
      </c>
      <c r="I68" s="25" t="s">
        <v>4</v>
      </c>
      <c r="J68" s="25" t="s">
        <v>5</v>
      </c>
      <c r="N68" t="s">
        <v>3</v>
      </c>
      <c r="O68" t="s">
        <v>4</v>
      </c>
      <c r="P68" t="s">
        <v>5</v>
      </c>
      <c r="R68" t="b">
        <f t="shared" si="7"/>
        <v>1</v>
      </c>
      <c r="S68" t="b">
        <f t="shared" si="8"/>
        <v>1</v>
      </c>
      <c r="T68" t="b">
        <f t="shared" si="9"/>
        <v>1</v>
      </c>
    </row>
    <row r="69" spans="1:20" ht="19.5" customHeight="1" x14ac:dyDescent="0.25">
      <c r="A69" s="23" t="s">
        <v>13</v>
      </c>
      <c r="B69" s="21" t="s">
        <v>8</v>
      </c>
      <c r="C69" s="17">
        <f>SUM(D69:F69)</f>
        <v>0</v>
      </c>
      <c r="D69" s="17"/>
      <c r="E69" s="17"/>
      <c r="F69" s="17"/>
      <c r="H69" s="24">
        <f t="shared" ref="H69:J72" si="12">SUMPRODUCT((INDEX($D:$J,SUMPRODUCT(($A$5:$A$41=$A69)*($B$10:$B$46=$B69)*ROW(H$10:H$46)),)&gt;0)*INDEX($D:$J,SUMPRODUCT(($A$5:$A$41=$A69)*($B$5:$B$41=H$58)*ROW(H$5:H$41)),))</f>
        <v>0</v>
      </c>
      <c r="I69" s="24">
        <f t="shared" si="12"/>
        <v>90</v>
      </c>
      <c r="J69" s="24">
        <f>SUMPRODUCT((INDEX($D:$J,SUMPRODUCT(($A$5:$A$41=$A69)*($B$10:$B$46=$B69)*ROW(J$10:J$46)),)&gt;0)*INDEX($D:$J,SUMPRODUCT(($A$5:$A$41=$A69)*($B$5:$B$41=J$58)*ROW(J$5:J$41)),))</f>
        <v>121</v>
      </c>
      <c r="N69">
        <v>0</v>
      </c>
      <c r="O69">
        <v>90</v>
      </c>
      <c r="P69">
        <v>121</v>
      </c>
      <c r="R69" t="b">
        <f t="shared" si="7"/>
        <v>1</v>
      </c>
      <c r="S69" t="b">
        <f t="shared" si="8"/>
        <v>1</v>
      </c>
      <c r="T69" t="b">
        <f t="shared" si="9"/>
        <v>1</v>
      </c>
    </row>
    <row r="70" spans="1:20" ht="19.5" customHeight="1" x14ac:dyDescent="0.25">
      <c r="A70" t="str">
        <f t="shared" ref="A70:A72" si="13">A69</f>
        <v>Пример3</v>
      </c>
      <c r="B70" s="21" t="s">
        <v>11</v>
      </c>
      <c r="C70" s="17">
        <f>SUM(D70:F70)</f>
        <v>0</v>
      </c>
      <c r="D70" s="17"/>
      <c r="E70" s="17"/>
      <c r="F70" s="17"/>
      <c r="H70" s="24">
        <f t="shared" si="12"/>
        <v>50</v>
      </c>
      <c r="I70" s="24">
        <f t="shared" si="12"/>
        <v>50</v>
      </c>
      <c r="J70" s="24">
        <f t="shared" si="12"/>
        <v>50</v>
      </c>
      <c r="N70">
        <v>50</v>
      </c>
      <c r="O70">
        <v>50</v>
      </c>
      <c r="P70">
        <v>50</v>
      </c>
      <c r="R70" t="b">
        <f t="shared" si="7"/>
        <v>1</v>
      </c>
      <c r="S70" t="b">
        <f t="shared" si="8"/>
        <v>1</v>
      </c>
      <c r="T70" t="b">
        <f t="shared" si="9"/>
        <v>1</v>
      </c>
    </row>
    <row r="71" spans="1:20" ht="19.5" customHeight="1" x14ac:dyDescent="0.25">
      <c r="A71" t="str">
        <f t="shared" si="13"/>
        <v>Пример3</v>
      </c>
      <c r="B71" s="21" t="s">
        <v>14</v>
      </c>
      <c r="C71" s="17">
        <f>SUM(D71:F71)</f>
        <v>0</v>
      </c>
      <c r="D71" s="17"/>
      <c r="E71" s="17"/>
      <c r="F71" s="17"/>
      <c r="H71" s="24">
        <f t="shared" si="12"/>
        <v>33</v>
      </c>
      <c r="I71" s="24">
        <f t="shared" si="12"/>
        <v>0</v>
      </c>
      <c r="J71" s="24">
        <f t="shared" si="12"/>
        <v>33</v>
      </c>
      <c r="N71">
        <v>33</v>
      </c>
      <c r="O71">
        <v>0</v>
      </c>
      <c r="P71">
        <v>33</v>
      </c>
      <c r="R71" t="b">
        <f t="shared" si="7"/>
        <v>1</v>
      </c>
      <c r="S71" t="b">
        <f t="shared" si="8"/>
        <v>1</v>
      </c>
      <c r="T71" t="b">
        <f t="shared" si="9"/>
        <v>1</v>
      </c>
    </row>
    <row r="72" spans="1:20" ht="19.5" customHeight="1" x14ac:dyDescent="0.25">
      <c r="A72" t="str">
        <f t="shared" si="13"/>
        <v>Пример3</v>
      </c>
      <c r="B72" s="21" t="s">
        <v>18</v>
      </c>
      <c r="C72" s="17"/>
      <c r="D72" s="18"/>
      <c r="E72" s="18"/>
      <c r="F72" s="19"/>
      <c r="H72" s="24">
        <f t="shared" si="12"/>
        <v>0</v>
      </c>
      <c r="I72" s="24">
        <f t="shared" si="12"/>
        <v>0</v>
      </c>
      <c r="J72" s="24">
        <f t="shared" si="12"/>
        <v>0</v>
      </c>
      <c r="N72">
        <v>0</v>
      </c>
      <c r="O72">
        <v>0</v>
      </c>
      <c r="P72">
        <v>0</v>
      </c>
      <c r="R72" t="b">
        <f t="shared" si="7"/>
        <v>1</v>
      </c>
      <c r="S72" t="b">
        <f t="shared" si="8"/>
        <v>1</v>
      </c>
      <c r="T72" t="b">
        <f t="shared" si="9"/>
        <v>1</v>
      </c>
    </row>
  </sheetData>
  <mergeCells count="6">
    <mergeCell ref="B55:F55"/>
    <mergeCell ref="H55:K55"/>
    <mergeCell ref="C4:C9"/>
    <mergeCell ref="C2:K2"/>
    <mergeCell ref="C20:C25"/>
    <mergeCell ref="C36:C41"/>
  </mergeCells>
  <conditionalFormatting sqref="L4:M14">
    <cfRule type="cellIs" dxfId="5" priority="6" stopIfTrue="1" operator="notEqual">
      <formula>0</formula>
    </cfRule>
  </conditionalFormatting>
  <conditionalFormatting sqref="L15:M19">
    <cfRule type="cellIs" dxfId="4" priority="5" stopIfTrue="1" operator="notEqual">
      <formula>0</formula>
    </cfRule>
  </conditionalFormatting>
  <conditionalFormatting sqref="L20:M30">
    <cfRule type="cellIs" dxfId="3" priority="4" stopIfTrue="1" operator="notEqual">
      <formula>0</formula>
    </cfRule>
  </conditionalFormatting>
  <conditionalFormatting sqref="L31:M35">
    <cfRule type="cellIs" dxfId="2" priority="3" stopIfTrue="1" operator="notEqual">
      <formula>0</formula>
    </cfRule>
  </conditionalFormatting>
  <conditionalFormatting sqref="L36:M46">
    <cfRule type="cellIs" dxfId="1" priority="2" stopIfTrue="1" operator="notEqual">
      <formula>0</formula>
    </cfRule>
  </conditionalFormatting>
  <conditionalFormatting sqref="L47:M51">
    <cfRule type="cellIs" dxfId="0" priority="1" stopIfTrue="1" operator="not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Щербуха</dc:creator>
  <cp:lastModifiedBy>ГАВ</cp:lastModifiedBy>
  <dcterms:created xsi:type="dcterms:W3CDTF">2019-02-27T13:50:47Z</dcterms:created>
  <dcterms:modified xsi:type="dcterms:W3CDTF">2019-02-28T11:09:36Z</dcterms:modified>
</cp:coreProperties>
</file>