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22932" windowHeight="9240"/>
  </bookViews>
  <sheets>
    <sheet name="Табель" sheetId="1" r:id="rId1"/>
    <sheet name="Учёт" sheetId="4" r:id="rId2"/>
  </sheets>
  <externalReferences>
    <externalReference r:id="rId3"/>
  </externalReferences>
  <definedNames>
    <definedName name="ФИО">[1]Данные!$A$2:$A$45</definedName>
  </definedNames>
  <calcPr calcId="125725"/>
</workbook>
</file>

<file path=xl/calcChain.xml><?xml version="1.0" encoding="utf-8"?>
<calcChain xmlns="http://schemas.openxmlformats.org/spreadsheetml/2006/main">
  <c r="D2" i="4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Q46" i="1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E7"/>
  <c r="G7" s="1"/>
  <c r="P6"/>
  <c r="O6"/>
  <c r="N6"/>
  <c r="M6"/>
  <c r="L6"/>
  <c r="K6"/>
  <c r="J6"/>
  <c r="I6"/>
  <c r="H6"/>
  <c r="G6"/>
  <c r="F6"/>
  <c r="E6"/>
  <c r="D6"/>
  <c r="C6"/>
  <c r="P5"/>
  <c r="O5"/>
  <c r="N5"/>
  <c r="M5"/>
  <c r="L5"/>
  <c r="K5"/>
  <c r="J5"/>
  <c r="I5"/>
  <c r="H5"/>
  <c r="G5"/>
  <c r="F5"/>
  <c r="E5"/>
  <c r="D5"/>
  <c r="C5"/>
  <c r="P4"/>
  <c r="O4"/>
  <c r="N4"/>
  <c r="M4"/>
  <c r="L4"/>
  <c r="K4"/>
  <c r="J4"/>
  <c r="I4"/>
  <c r="H4"/>
  <c r="G4"/>
  <c r="F4"/>
  <c r="E4"/>
  <c r="D4"/>
  <c r="C4"/>
  <c r="P3"/>
  <c r="O3"/>
  <c r="N3"/>
  <c r="M3"/>
  <c r="L3"/>
  <c r="K3"/>
  <c r="J3"/>
  <c r="I3"/>
  <c r="H3"/>
  <c r="G3"/>
  <c r="F3"/>
  <c r="E3"/>
  <c r="D3"/>
  <c r="C3"/>
  <c r="B1"/>
  <c r="I7" l="1"/>
  <c r="K7" l="1"/>
  <c r="M7" l="1"/>
  <c r="O7" l="1"/>
</calcChain>
</file>

<file path=xl/sharedStrings.xml><?xml version="1.0" encoding="utf-8"?>
<sst xmlns="http://schemas.openxmlformats.org/spreadsheetml/2006/main" count="133" uniqueCount="46">
  <si>
    <t>№ недели</t>
  </si>
  <si>
    <t>запланировано</t>
  </si>
  <si>
    <t>в смене</t>
  </si>
  <si>
    <t>в резерве</t>
  </si>
  <si>
    <t>в графике</t>
  </si>
  <si>
    <t>не выход</t>
  </si>
  <si>
    <t>№ п/п</t>
  </si>
  <si>
    <t>ФИО</t>
  </si>
  <si>
    <t>ИТОГО за неделю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</si>
  <si>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</si>
  <si>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</si>
  <si>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</si>
  <si>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</si>
  <si>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</si>
  <si>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</si>
  <si>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</si>
  <si>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д (8-20)</t>
  </si>
  <si>
    <t>н (20-8)</t>
  </si>
  <si>
    <t>Дементьев Владимир Анатольевич (О)</t>
  </si>
  <si>
    <t>Шокурова Римма Александровна (О)</t>
  </si>
  <si>
    <t>Дворянчиков Даниил Сергеевич (О)</t>
  </si>
  <si>
    <t>Дворянчикова Людмила Сергеевна (О)</t>
  </si>
  <si>
    <t>Погодина Елена Петровна (О)</t>
  </si>
  <si>
    <t>Темарцев Кирилл Викторович (О)</t>
  </si>
  <si>
    <t>Бровкина Алла Николаевна (ОД)</t>
  </si>
  <si>
    <t>Николаева Евгения Геннадьевна (О)</t>
  </si>
  <si>
    <t>Липатова Анастасия Алексеевна (О)</t>
  </si>
  <si>
    <t>Попова Елена Николаевна (О)</t>
  </si>
  <si>
    <t>Попов Александр Александрович (О)</t>
  </si>
  <si>
    <t>Липатов Иван Алексеевич (О)</t>
  </si>
  <si>
    <t>Егорова Надежда Владимировна (О)</t>
  </si>
  <si>
    <t>Слеповичева Анастасия Александровна (О)</t>
  </si>
  <si>
    <t>Котрахова Елена Витальевна (О)</t>
  </si>
  <si>
    <t>Костригина Раиса Яковлевна (О)</t>
  </si>
  <si>
    <t>Герасимова Ольга Владимировна (О)</t>
  </si>
  <si>
    <t>Арясова Елена Александровна (О)</t>
  </si>
  <si>
    <t>Апаров Сергей Николаевич (О)</t>
  </si>
  <si>
    <t>Барышникова Ольга Ивановна (П)</t>
  </si>
  <si>
    <t>Андрияшина Надежда Васильевна (П)</t>
  </si>
  <si>
    <t>Месяц</t>
  </si>
  <si>
    <t>Декада</t>
  </si>
  <si>
    <t>Номер недели</t>
  </si>
  <si>
    <t>День</t>
  </si>
  <si>
    <t>Ночь</t>
  </si>
  <si>
    <t>Бригадир/премия</t>
  </si>
  <si>
    <t>Март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</si>
</sst>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\ _₽_-;\-* #,##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6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color rgb="FF516BD7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/>
    </xf>
    <xf numFmtId="0" fontId="3" fillId="0" borderId="0" xfId="0" applyFont="1"/>
    <xf numFmtId="9" fontId="3" fillId="0" borderId="0" xfId="2" applyFont="1"/>
    <xf numFmtId="9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 vertical="center"/>
    </xf>
    <xf numFmtId="14" fontId="4" fillId="0" borderId="22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4" fontId="4" fillId="0" borderId="11" xfId="0" applyNumberFormat="1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4" xfId="0" applyFont="1" applyBorder="1" applyAlignment="1">
      <alignment wrapText="1"/>
    </xf>
    <xf numFmtId="0" fontId="5" fillId="0" borderId="24" xfId="0" applyFont="1" applyFill="1" applyBorder="1" applyAlignment="1">
      <alignment horizontal="center" vertical="center"/>
    </xf>
    <xf numFmtId="0" fontId="8" fillId="0" borderId="5" xfId="0" applyFont="1" applyBorder="1"/>
    <xf numFmtId="0" fontId="9" fillId="0" borderId="8" xfId="0" applyFont="1" applyBorder="1" applyAlignment="1">
      <alignment wrapText="1"/>
    </xf>
    <xf numFmtId="0" fontId="5" fillId="0" borderId="22" xfId="0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horizontal="center" vertical="center"/>
    </xf>
    <xf numFmtId="14" fontId="11" fillId="3" borderId="0" xfId="0" applyNumberFormat="1" applyFont="1" applyFill="1" applyBorder="1"/>
    <xf numFmtId="14" fontId="11" fillId="3" borderId="0" xfId="0" applyNumberFormat="1" applyFont="1" applyFill="1" applyBorder="1" applyAlignment="1">
      <alignment horizontal="center"/>
    </xf>
    <xf numFmtId="165" fontId="11" fillId="3" borderId="0" xfId="1" applyNumberFormat="1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14" fontId="11" fillId="0" borderId="0" xfId="0" applyNumberFormat="1" applyFont="1" applyBorder="1"/>
    <xf numFmtId="14" fontId="11" fillId="0" borderId="0" xfId="0" applyNumberFormat="1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0" fontId="12" fillId="0" borderId="0" xfId="0" applyFont="1"/>
    <xf numFmtId="165" fontId="12" fillId="0" borderId="0" xfId="1" applyNumberFormat="1" applyFont="1"/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26">
    <dxf>
      <font>
        <color rgb="FFC00000"/>
      </font>
      <fill>
        <patternFill>
          <bgColor rgb="FFFFC5DF"/>
        </patternFill>
      </fill>
    </dxf>
    <dxf>
      <fill>
        <patternFill patternType="solid">
          <fgColor auto="1"/>
          <bgColor rgb="FF92D050"/>
        </patternFill>
      </fill>
    </dxf>
    <dxf>
      <font>
        <color rgb="FFC00000"/>
      </font>
      <fill>
        <patternFill>
          <bgColor rgb="FFFFC5DF"/>
        </patternFill>
      </fill>
    </dxf>
    <dxf>
      <fill>
        <patternFill patternType="solid">
          <fgColor auto="1"/>
          <bgColor rgb="FF92D050"/>
        </patternFill>
      </fill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5" formatCode="_-* #,##0\ _₽_-;\-* #,##0\ _₽_-;_-* &quot;-&quot;??\ _₽_-;_-@_-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color rgb="FFFFFF00"/>
      </font>
      <fill>
        <patternFill patternType="solid">
          <bgColor rgb="FFC00000"/>
        </patternFill>
      </fill>
    </dxf>
    <dxf>
      <font>
        <color theme="7" tint="-0.499984740745262"/>
      </font>
      <fill>
        <patternFill>
          <bgColor rgb="FFA1EE8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92D050"/>
          </stop>
        </gradient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77;&#1076;&#1103;&#1085;&#1086;&#1081;%20&#1076;&#1086;&#1084;/&#1056;&#1072;&#1089;&#1095;&#1077;&#1090;%20&#1051;&#1077;&#1076;&#1103;&#1085;&#1086;&#1081;%20&#1044;&#1086;&#1084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ёт"/>
      <sheetName val="Табель оперативный"/>
      <sheetName val="Данные"/>
      <sheetName val="Сводная"/>
      <sheetName val="Ведомость шаблон"/>
      <sheetName val="Ведомость Январь"/>
      <sheetName val="Ведомость Январь (2)"/>
      <sheetName val="Табель расчетный"/>
      <sheetName val="Табель для ЛД"/>
      <sheetName val="ЛУВР"/>
      <sheetName val="Аутсорсинг это выгодно (расчет)"/>
      <sheetName val="Аутсорсинг это выгодно"/>
      <sheetName val="Доход"/>
    </sheetNames>
    <sheetDataSet>
      <sheetData sheetId="0"/>
      <sheetData sheetId="1"/>
      <sheetData sheetId="2">
        <row r="2">
          <cell r="A2" t="str">
            <v>Зуева Ольга Геннадьевна</v>
          </cell>
        </row>
        <row r="3">
          <cell r="A3" t="str">
            <v>Саралиева Альбика Руслановна</v>
          </cell>
        </row>
        <row r="4">
          <cell r="A4" t="str">
            <v>Саралиева Любовь Викторовна</v>
          </cell>
        </row>
        <row r="5">
          <cell r="A5" t="str">
            <v>Шокурова Римма Александровна (О)</v>
          </cell>
        </row>
        <row r="6">
          <cell r="A6" t="str">
            <v>Шумилкина Юлия Александровна</v>
          </cell>
        </row>
        <row r="7">
          <cell r="A7" t="str">
            <v>Погодина Елена Петровна (О)</v>
          </cell>
        </row>
        <row r="8">
          <cell r="A8" t="str">
            <v>Осипова Наталья Викторовна</v>
          </cell>
        </row>
        <row r="9">
          <cell r="A9" t="str">
            <v>Осипов Евгений Николаевич</v>
          </cell>
        </row>
        <row r="10">
          <cell r="A10" t="str">
            <v>Дворянчиков Даниил Сергеевич (О)</v>
          </cell>
        </row>
        <row r="11">
          <cell r="A11" t="str">
            <v>Дворянчикова Людмила Сергеевна (О)</v>
          </cell>
        </row>
        <row r="12">
          <cell r="A12" t="str">
            <v>Дементьев Владимир Анатольевич (О)</v>
          </cell>
        </row>
        <row r="13">
          <cell r="A13" t="str">
            <v>Темарцев Кирилл Викторович (О)</v>
          </cell>
        </row>
        <row r="14">
          <cell r="A14" t="str">
            <v>Липатова Анастасия Алексеевна (О)</v>
          </cell>
        </row>
        <row r="15">
          <cell r="A15" t="str">
            <v>Попова Елена Николаевна (О)</v>
          </cell>
        </row>
        <row r="16">
          <cell r="A16" t="str">
            <v>Жохова Екатерина Николаевна (П)</v>
          </cell>
        </row>
        <row r="17">
          <cell r="A17" t="str">
            <v>Хафизова Кадрия Рустамовна (П)</v>
          </cell>
        </row>
        <row r="18">
          <cell r="A18" t="str">
            <v>Бровкина Алла Николаевна (ОД)</v>
          </cell>
        </row>
        <row r="19">
          <cell r="A19" t="str">
            <v>Николаева Евгения Геннадьевна (О)</v>
          </cell>
        </row>
        <row r="20">
          <cell r="A20" t="str">
            <v>Липатов Иван Алексеевич (О)</v>
          </cell>
        </row>
        <row r="21">
          <cell r="A21" t="str">
            <v>Попов Александр Александрович (О)</v>
          </cell>
        </row>
        <row r="22">
          <cell r="A22" t="str">
            <v>Пименова Людмила Алексеевна (ОД)</v>
          </cell>
        </row>
        <row r="23">
          <cell r="A23" t="str">
            <v>Степанова Екатерина Петровна (П)</v>
          </cell>
        </row>
        <row r="24">
          <cell r="A24" t="str">
            <v>Барышникова Ольга Ивановна (П)</v>
          </cell>
        </row>
        <row r="25">
          <cell r="A25" t="str">
            <v>Андрияшина Надежда Васильевна (П)</v>
          </cell>
        </row>
        <row r="26">
          <cell r="A26" t="str">
            <v>Хомутова Ольга Николаевна (О)</v>
          </cell>
        </row>
        <row r="27">
          <cell r="A27" t="str">
            <v>Арсёнова Анна Анатольевна (О)</v>
          </cell>
        </row>
        <row r="28">
          <cell r="A28" t="str">
            <v>Егорова Надежда Владимировна (О)</v>
          </cell>
        </row>
        <row r="29">
          <cell r="A29" t="str">
            <v>Костригина Раиса Яковлевна (О)</v>
          </cell>
        </row>
        <row r="30">
          <cell r="A30" t="str">
            <v>Слеповичева Анастасия Александровна (О)</v>
          </cell>
        </row>
        <row r="31">
          <cell r="A31" t="str">
            <v>Котрахова Елена Витальевна (О)</v>
          </cell>
        </row>
        <row r="32">
          <cell r="A32" t="str">
            <v>Голованова Мария Семеновна (П)</v>
          </cell>
        </row>
        <row r="33">
          <cell r="A33" t="str">
            <v>Катышова Галина Васильевна (О)</v>
          </cell>
        </row>
        <row r="34">
          <cell r="A34" t="str">
            <v>Арясова Елена Александровна (О)</v>
          </cell>
        </row>
        <row r="35">
          <cell r="A35" t="str">
            <v>Апаров Сергей Николаевич (О)</v>
          </cell>
        </row>
        <row r="36">
          <cell r="A36" t="str">
            <v>Герасимова Ольга Владимировна (О)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2" name="Таблица2" displayName="Таблица2" ref="A1:H38" totalsRowShown="0" headerRowDxfId="6" dataDxfId="5" tableBorderDxfId="4" dataCellStyle="Денежный [0]">
  <autoFilter ref="A1:H38"/>
  <tableColumns count="8">
    <tableColumn id="1" name="№ п/п" dataDxfId="14"/>
    <tableColumn id="2" name="Месяц" dataDxfId="13"/>
    <tableColumn id="3" name="Декада" dataDxfId="12"/>
    <tableColumn id="4" name="Номер недели" dataDxfId="11">
      <calculatedColumnFormula>IF(Учёт!$E2&gt;0,WEEKNUM(Учёт!$E2,2),WEEKNUM(Учёт!$F2,2))</calculatedColumnFormula>
    </tableColumn>
    <tableColumn id="5" name="День" dataDxfId="10"/>
    <tableColumn id="6" name="Ночь" dataDxfId="9"/>
    <tableColumn id="7" name="Бригадир/премия" dataDxfId="8" dataCellStyle="Финансовый"/>
    <tableColumn id="8" name="ФИО" dataDxfId="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zoomScale="55" zoomScaleNormal="55" workbookViewId="0">
      <selection activeCell="D14" sqref="D14"/>
    </sheetView>
  </sheetViews>
  <sheetFormatPr defaultColWidth="26.44140625" defaultRowHeight="14.4"/>
  <cols>
    <col min="1" max="1" width="12.6640625" bestFit="1" customWidth="1"/>
    <col min="2" max="2" width="73" bestFit="1" customWidth="1"/>
    <col min="3" max="3" width="16.109375" customWidth="1"/>
    <col min="4" max="4" width="14.109375" bestFit="1" customWidth="1"/>
    <col min="5" max="5" width="13.88671875" bestFit="1" customWidth="1"/>
    <col min="6" max="6" width="20.21875" customWidth="1"/>
    <col min="7" max="7" width="15.33203125" customWidth="1"/>
    <col min="8" max="8" width="14.109375" bestFit="1" customWidth="1"/>
    <col min="9" max="9" width="13.88671875" bestFit="1" customWidth="1"/>
    <col min="10" max="10" width="14.109375" bestFit="1" customWidth="1"/>
    <col min="11" max="11" width="13.88671875" bestFit="1" customWidth="1"/>
    <col min="12" max="12" width="14.109375" bestFit="1" customWidth="1"/>
    <col min="13" max="13" width="13.88671875" bestFit="1" customWidth="1"/>
    <col min="14" max="14" width="14.109375" bestFit="1" customWidth="1"/>
    <col min="15" max="15" width="13.88671875" bestFit="1" customWidth="1"/>
    <col min="16" max="16" width="14.109375" bestFit="1" customWidth="1"/>
    <col min="17" max="17" width="23.44140625" bestFit="1" customWidth="1"/>
  </cols>
  <sheetData>
    <row r="1" spans="1:17" ht="18.600000000000001" thickBot="1">
      <c r="A1" s="1" t="s">
        <v>0</v>
      </c>
      <c r="B1" s="2">
        <f>WEEKNUM(C7,1)</f>
        <v>10</v>
      </c>
      <c r="C1" s="3"/>
      <c r="D1" s="3"/>
      <c r="E1" s="4"/>
      <c r="F1" s="3"/>
      <c r="G1" s="3"/>
      <c r="H1" s="5"/>
      <c r="I1" s="3"/>
      <c r="J1" s="3"/>
      <c r="K1" s="3"/>
      <c r="L1" s="3"/>
      <c r="M1" s="3"/>
      <c r="N1" s="3"/>
      <c r="O1" s="3"/>
      <c r="P1" s="3"/>
      <c r="Q1" s="3"/>
    </row>
    <row r="2" spans="1:17" ht="32.4">
      <c r="A2" s="6" t="s">
        <v>1</v>
      </c>
      <c r="B2" s="7"/>
      <c r="C2" s="8">
        <v>1</v>
      </c>
      <c r="D2" s="9">
        <v>10</v>
      </c>
      <c r="E2" s="10"/>
      <c r="F2" s="9">
        <v>2</v>
      </c>
      <c r="G2" s="10"/>
      <c r="H2" s="9">
        <v>1</v>
      </c>
      <c r="I2" s="10">
        <v>7</v>
      </c>
      <c r="J2" s="9">
        <v>4</v>
      </c>
      <c r="K2" s="10"/>
      <c r="L2" s="9">
        <v>5</v>
      </c>
      <c r="M2" s="10">
        <v>7</v>
      </c>
      <c r="N2" s="9"/>
      <c r="O2" s="10"/>
      <c r="P2" s="11"/>
      <c r="Q2" s="48" t="s">
        <v>8</v>
      </c>
    </row>
    <row r="3" spans="1:17" ht="32.4">
      <c r="A3" s="12" t="s">
        <v>2</v>
      </c>
      <c r="B3" s="13"/>
      <c r="C3" s="14">
        <f t="shared" ref="C3:P3" si="0">COUNTIF(C10:C46,"1")</f>
        <v>1</v>
      </c>
      <c r="D3" s="15">
        <f t="shared" si="0"/>
        <v>10</v>
      </c>
      <c r="E3" s="16">
        <f t="shared" si="0"/>
        <v>0</v>
      </c>
      <c r="F3" s="15">
        <f t="shared" si="0"/>
        <v>2</v>
      </c>
      <c r="G3" s="16">
        <f t="shared" si="0"/>
        <v>0</v>
      </c>
      <c r="H3" s="15">
        <f t="shared" si="0"/>
        <v>1</v>
      </c>
      <c r="I3" s="16">
        <f t="shared" si="0"/>
        <v>7</v>
      </c>
      <c r="J3" s="15">
        <f t="shared" si="0"/>
        <v>4</v>
      </c>
      <c r="K3" s="16">
        <f t="shared" si="0"/>
        <v>0</v>
      </c>
      <c r="L3" s="15">
        <f t="shared" si="0"/>
        <v>5</v>
      </c>
      <c r="M3" s="16">
        <f t="shared" si="0"/>
        <v>7</v>
      </c>
      <c r="N3" s="15">
        <f t="shared" si="0"/>
        <v>0</v>
      </c>
      <c r="O3" s="16">
        <f t="shared" si="0"/>
        <v>0</v>
      </c>
      <c r="P3" s="17">
        <f t="shared" si="0"/>
        <v>0</v>
      </c>
      <c r="Q3" s="32"/>
    </row>
    <row r="4" spans="1:17" ht="33" thickBot="1">
      <c r="A4" s="12" t="s">
        <v>3</v>
      </c>
      <c r="B4" s="13"/>
      <c r="C4" s="18">
        <f t="shared" ref="C4:P4" si="1">COUNTIF(C10:C46,"2")</f>
        <v>0</v>
      </c>
      <c r="D4" s="19">
        <f t="shared" si="1"/>
        <v>7</v>
      </c>
      <c r="E4" s="20">
        <f t="shared" si="1"/>
        <v>0</v>
      </c>
      <c r="F4" s="19">
        <f t="shared" si="1"/>
        <v>2</v>
      </c>
      <c r="G4" s="20">
        <f t="shared" si="1"/>
        <v>1</v>
      </c>
      <c r="H4" s="19">
        <f t="shared" si="1"/>
        <v>0</v>
      </c>
      <c r="I4" s="20">
        <f t="shared" si="1"/>
        <v>3</v>
      </c>
      <c r="J4" s="19">
        <f t="shared" si="1"/>
        <v>0</v>
      </c>
      <c r="K4" s="20">
        <f t="shared" si="1"/>
        <v>1</v>
      </c>
      <c r="L4" s="19">
        <f t="shared" si="1"/>
        <v>0</v>
      </c>
      <c r="M4" s="20">
        <f t="shared" si="1"/>
        <v>2</v>
      </c>
      <c r="N4" s="19">
        <f t="shared" si="1"/>
        <v>0</v>
      </c>
      <c r="O4" s="20">
        <f t="shared" si="1"/>
        <v>1</v>
      </c>
      <c r="P4" s="21">
        <f t="shared" si="1"/>
        <v>0</v>
      </c>
      <c r="Q4" s="32"/>
    </row>
    <row r="5" spans="1:17" ht="32.4">
      <c r="A5" s="12" t="s">
        <v>4</v>
      </c>
      <c r="B5" s="13"/>
      <c r="C5" s="14">
        <f>COUNT(C10:C46)</f>
        <v>1</v>
      </c>
      <c r="D5" s="15">
        <f t="shared" ref="D5:P5" si="2">COUNT(D10:D46)</f>
        <v>18</v>
      </c>
      <c r="E5" s="16">
        <f t="shared" si="2"/>
        <v>0</v>
      </c>
      <c r="F5" s="15">
        <f t="shared" si="2"/>
        <v>4</v>
      </c>
      <c r="G5" s="16">
        <f t="shared" si="2"/>
        <v>1</v>
      </c>
      <c r="H5" s="15">
        <f t="shared" si="2"/>
        <v>1</v>
      </c>
      <c r="I5" s="16">
        <f t="shared" si="2"/>
        <v>10</v>
      </c>
      <c r="J5" s="15">
        <f t="shared" si="2"/>
        <v>4</v>
      </c>
      <c r="K5" s="16">
        <f t="shared" si="2"/>
        <v>1</v>
      </c>
      <c r="L5" s="15">
        <f t="shared" si="2"/>
        <v>5</v>
      </c>
      <c r="M5" s="16">
        <f t="shared" si="2"/>
        <v>9</v>
      </c>
      <c r="N5" s="15">
        <f t="shared" si="2"/>
        <v>0</v>
      </c>
      <c r="O5" s="16">
        <f t="shared" si="2"/>
        <v>1</v>
      </c>
      <c r="P5" s="17">
        <f t="shared" si="2"/>
        <v>0</v>
      </c>
      <c r="Q5" s="32"/>
    </row>
    <row r="6" spans="1:17" ht="33" thickBot="1">
      <c r="A6" s="22" t="s">
        <v>5</v>
      </c>
      <c r="B6" s="23"/>
      <c r="C6" s="24">
        <f>COUNTIF(C10:C46,3)</f>
        <v>0</v>
      </c>
      <c r="D6" s="25">
        <f t="shared" ref="D6:P6" si="3">COUNTIF(D10:D46,3)</f>
        <v>1</v>
      </c>
      <c r="E6" s="26">
        <f t="shared" si="3"/>
        <v>0</v>
      </c>
      <c r="F6" s="25">
        <f t="shared" si="3"/>
        <v>0</v>
      </c>
      <c r="G6" s="26">
        <f t="shared" si="3"/>
        <v>0</v>
      </c>
      <c r="H6" s="25">
        <f t="shared" si="3"/>
        <v>0</v>
      </c>
      <c r="I6" s="26">
        <f t="shared" si="3"/>
        <v>0</v>
      </c>
      <c r="J6" s="25">
        <f t="shared" si="3"/>
        <v>0</v>
      </c>
      <c r="K6" s="26">
        <f t="shared" si="3"/>
        <v>0</v>
      </c>
      <c r="L6" s="25">
        <f t="shared" si="3"/>
        <v>0</v>
      </c>
      <c r="M6" s="26">
        <f t="shared" si="3"/>
        <v>0</v>
      </c>
      <c r="N6" s="25">
        <f t="shared" si="3"/>
        <v>0</v>
      </c>
      <c r="O6" s="26">
        <f t="shared" si="3"/>
        <v>0</v>
      </c>
      <c r="P6" s="27">
        <f t="shared" si="3"/>
        <v>0</v>
      </c>
      <c r="Q6" s="32"/>
    </row>
    <row r="7" spans="1:17" ht="24.6">
      <c r="A7" s="28" t="s">
        <v>6</v>
      </c>
      <c r="B7" s="29" t="s">
        <v>7</v>
      </c>
      <c r="C7" s="30">
        <v>43528</v>
      </c>
      <c r="D7" s="31"/>
      <c r="E7" s="30">
        <f>C7+1</f>
        <v>43529</v>
      </c>
      <c r="F7" s="31"/>
      <c r="G7" s="30">
        <f>E7+1</f>
        <v>43530</v>
      </c>
      <c r="H7" s="31"/>
      <c r="I7" s="30">
        <f>G7+1</f>
        <v>43531</v>
      </c>
      <c r="J7" s="31"/>
      <c r="K7" s="30">
        <f>I7+1</f>
        <v>43532</v>
      </c>
      <c r="L7" s="31"/>
      <c r="M7" s="30">
        <f>K7+1</f>
        <v>43533</v>
      </c>
      <c r="N7" s="31"/>
      <c r="O7" s="30">
        <f>M7+1</f>
        <v>43534</v>
      </c>
      <c r="P7" s="31"/>
      <c r="Q7" s="32"/>
    </row>
    <row r="8" spans="1:17" ht="24.6">
      <c r="A8" s="12"/>
      <c r="B8" s="33"/>
      <c r="C8" s="34" t="s">
        <v>9</v>
      </c>
      <c r="D8" s="35"/>
      <c r="E8" s="34" t="s">
        <v>10</v>
      </c>
      <c r="F8" s="35"/>
      <c r="G8" s="34" t="s">
        <v>11</v>
      </c>
      <c r="H8" s="35"/>
      <c r="I8" s="34" t="s">
        <v>12</v>
      </c>
      <c r="J8" s="35"/>
      <c r="K8" s="34" t="s">
        <v>13</v>
      </c>
      <c r="L8" s="35"/>
      <c r="M8" s="34" t="s">
        <v>14</v>
      </c>
      <c r="N8" s="35"/>
      <c r="O8" s="34" t="s">
        <v>15</v>
      </c>
      <c r="P8" s="35"/>
      <c r="Q8" s="32"/>
    </row>
    <row r="9" spans="1:17" ht="25.2" thickBot="1">
      <c r="A9" s="36"/>
      <c r="B9" s="37"/>
      <c r="C9" s="38" t="s">
        <v>16</v>
      </c>
      <c r="D9" s="39" t="s">
        <v>17</v>
      </c>
      <c r="E9" s="38" t="s">
        <v>16</v>
      </c>
      <c r="F9" s="39" t="s">
        <v>17</v>
      </c>
      <c r="G9" s="38" t="s">
        <v>16</v>
      </c>
      <c r="H9" s="39" t="s">
        <v>17</v>
      </c>
      <c r="I9" s="38" t="s">
        <v>16</v>
      </c>
      <c r="J9" s="39" t="s">
        <v>17</v>
      </c>
      <c r="K9" s="38" t="s">
        <v>16</v>
      </c>
      <c r="L9" s="39" t="s">
        <v>17</v>
      </c>
      <c r="M9" s="38" t="s">
        <v>16</v>
      </c>
      <c r="N9" s="39" t="s">
        <v>17</v>
      </c>
      <c r="O9" s="38" t="s">
        <v>16</v>
      </c>
      <c r="P9" s="39" t="s">
        <v>17</v>
      </c>
      <c r="Q9" s="40"/>
    </row>
    <row r="10" spans="1:17" ht="32.4">
      <c r="A10" s="41">
        <v>1</v>
      </c>
      <c r="B10" s="42" t="s">
        <v>18</v>
      </c>
      <c r="C10" s="10"/>
      <c r="D10" s="9">
        <v>3</v>
      </c>
      <c r="E10" s="10"/>
      <c r="F10" s="9"/>
      <c r="G10" s="10"/>
      <c r="H10" s="9"/>
      <c r="I10" s="10"/>
      <c r="J10" s="9"/>
      <c r="K10" s="10"/>
      <c r="L10" s="9"/>
      <c r="M10" s="10"/>
      <c r="N10" s="9"/>
      <c r="O10" s="10"/>
      <c r="P10" s="9"/>
      <c r="Q10" s="43">
        <f>COUNTIF(C10:P10,"1")</f>
        <v>0</v>
      </c>
    </row>
    <row r="11" spans="1:17" ht="32.4">
      <c r="A11" s="44">
        <v>2</v>
      </c>
      <c r="B11" s="45" t="s">
        <v>19</v>
      </c>
      <c r="C11" s="16"/>
      <c r="D11" s="15">
        <v>1</v>
      </c>
      <c r="E11" s="16"/>
      <c r="F11" s="15">
        <v>2</v>
      </c>
      <c r="G11" s="16"/>
      <c r="H11" s="15">
        <v>1</v>
      </c>
      <c r="I11" s="16"/>
      <c r="J11" s="15"/>
      <c r="K11" s="16">
        <v>2</v>
      </c>
      <c r="L11" s="15"/>
      <c r="M11" s="16">
        <v>1</v>
      </c>
      <c r="N11" s="15"/>
      <c r="O11" s="16"/>
      <c r="P11" s="15"/>
      <c r="Q11" s="46">
        <f t="shared" ref="Q11:Q46" si="4">COUNTIF(C11:P11,"1")</f>
        <v>3</v>
      </c>
    </row>
    <row r="12" spans="1:17" ht="32.4">
      <c r="A12" s="44">
        <v>3</v>
      </c>
      <c r="B12" s="45" t="s">
        <v>20</v>
      </c>
      <c r="C12" s="16"/>
      <c r="D12" s="15">
        <v>1</v>
      </c>
      <c r="E12" s="16"/>
      <c r="F12" s="15"/>
      <c r="G12" s="16"/>
      <c r="H12" s="15"/>
      <c r="I12" s="16">
        <v>1</v>
      </c>
      <c r="J12" s="15"/>
      <c r="K12" s="16"/>
      <c r="L12" s="15">
        <v>1</v>
      </c>
      <c r="M12" s="16"/>
      <c r="N12" s="15"/>
      <c r="O12" s="16"/>
      <c r="P12" s="15"/>
      <c r="Q12" s="46">
        <f t="shared" si="4"/>
        <v>3</v>
      </c>
    </row>
    <row r="13" spans="1:17" ht="32.4">
      <c r="A13" s="44">
        <v>4</v>
      </c>
      <c r="B13" s="45" t="s">
        <v>21</v>
      </c>
      <c r="C13" s="16"/>
      <c r="D13" s="15">
        <v>1</v>
      </c>
      <c r="E13" s="16"/>
      <c r="F13" s="15"/>
      <c r="G13" s="16"/>
      <c r="H13" s="15"/>
      <c r="I13" s="16">
        <v>1</v>
      </c>
      <c r="J13" s="15"/>
      <c r="K13" s="16"/>
      <c r="L13" s="15">
        <v>1</v>
      </c>
      <c r="M13" s="16"/>
      <c r="N13" s="15"/>
      <c r="O13" s="16"/>
      <c r="P13" s="15"/>
      <c r="Q13" s="46">
        <f t="shared" si="4"/>
        <v>3</v>
      </c>
    </row>
    <row r="14" spans="1:17" ht="32.4">
      <c r="A14" s="44">
        <v>5</v>
      </c>
      <c r="B14" s="45" t="s">
        <v>22</v>
      </c>
      <c r="C14" s="16"/>
      <c r="D14" s="15">
        <v>1</v>
      </c>
      <c r="E14" s="16"/>
      <c r="F14" s="15"/>
      <c r="G14" s="16"/>
      <c r="H14" s="15"/>
      <c r="I14" s="16">
        <v>1</v>
      </c>
      <c r="J14" s="15"/>
      <c r="K14" s="16"/>
      <c r="L14" s="15"/>
      <c r="M14" s="16">
        <v>1</v>
      </c>
      <c r="N14" s="15"/>
      <c r="O14" s="16"/>
      <c r="P14" s="15"/>
      <c r="Q14" s="46">
        <f t="shared" si="4"/>
        <v>3</v>
      </c>
    </row>
    <row r="15" spans="1:17" ht="32.4">
      <c r="A15" s="44">
        <v>6</v>
      </c>
      <c r="B15" s="45" t="s">
        <v>23</v>
      </c>
      <c r="C15" s="16"/>
      <c r="D15" s="15">
        <v>1</v>
      </c>
      <c r="E15" s="16"/>
      <c r="F15" s="15">
        <v>1</v>
      </c>
      <c r="G15" s="16"/>
      <c r="H15" s="15"/>
      <c r="I15" s="16"/>
      <c r="J15" s="15"/>
      <c r="K15" s="16"/>
      <c r="L15" s="15">
        <v>1</v>
      </c>
      <c r="M15" s="16"/>
      <c r="N15" s="15"/>
      <c r="O15" s="16"/>
      <c r="P15" s="15"/>
      <c r="Q15" s="46">
        <f t="shared" si="4"/>
        <v>3</v>
      </c>
    </row>
    <row r="16" spans="1:17" ht="32.4">
      <c r="A16" s="44">
        <v>7</v>
      </c>
      <c r="B16" s="47" t="s">
        <v>24</v>
      </c>
      <c r="C16" s="16">
        <v>1</v>
      </c>
      <c r="D16" s="15"/>
      <c r="E16" s="16"/>
      <c r="F16" s="15"/>
      <c r="G16" s="16"/>
      <c r="H16" s="15"/>
      <c r="I16" s="16">
        <v>1</v>
      </c>
      <c r="J16" s="15"/>
      <c r="K16" s="16"/>
      <c r="L16" s="15"/>
      <c r="M16" s="16"/>
      <c r="N16" s="15"/>
      <c r="O16" s="16"/>
      <c r="P16" s="15"/>
      <c r="Q16" s="46">
        <f t="shared" si="4"/>
        <v>2</v>
      </c>
    </row>
    <row r="17" spans="1:17" ht="32.4">
      <c r="A17" s="44">
        <v>8</v>
      </c>
      <c r="B17" s="47" t="s">
        <v>25</v>
      </c>
      <c r="C17" s="16"/>
      <c r="D17" s="15"/>
      <c r="E17" s="16"/>
      <c r="F17" s="15">
        <v>1</v>
      </c>
      <c r="G17" s="16"/>
      <c r="H17" s="15"/>
      <c r="I17" s="16">
        <v>1</v>
      </c>
      <c r="J17" s="15"/>
      <c r="K17" s="16"/>
      <c r="L17" s="15">
        <v>1</v>
      </c>
      <c r="M17" s="16"/>
      <c r="N17" s="15"/>
      <c r="O17" s="16"/>
      <c r="P17" s="15"/>
      <c r="Q17" s="46">
        <f t="shared" si="4"/>
        <v>3</v>
      </c>
    </row>
    <row r="18" spans="1:17" ht="32.4">
      <c r="A18" s="44">
        <v>9</v>
      </c>
      <c r="B18" s="47" t="s">
        <v>26</v>
      </c>
      <c r="C18" s="16"/>
      <c r="D18" s="15">
        <v>1</v>
      </c>
      <c r="E18" s="16"/>
      <c r="F18" s="15"/>
      <c r="G18" s="16"/>
      <c r="H18" s="15"/>
      <c r="I18" s="16"/>
      <c r="J18" s="15">
        <v>1</v>
      </c>
      <c r="K18" s="16"/>
      <c r="L18" s="15"/>
      <c r="M18" s="16">
        <v>1</v>
      </c>
      <c r="N18" s="15"/>
      <c r="O18" s="16"/>
      <c r="P18" s="15"/>
      <c r="Q18" s="46">
        <f t="shared" si="4"/>
        <v>3</v>
      </c>
    </row>
    <row r="19" spans="1:17" ht="32.4">
      <c r="A19" s="44">
        <v>10</v>
      </c>
      <c r="B19" s="47" t="s">
        <v>27</v>
      </c>
      <c r="C19" s="16"/>
      <c r="D19" s="15">
        <v>1</v>
      </c>
      <c r="E19" s="16"/>
      <c r="F19" s="15">
        <v>2</v>
      </c>
      <c r="G19" s="16"/>
      <c r="H19" s="15"/>
      <c r="I19" s="16"/>
      <c r="J19" s="15">
        <v>1</v>
      </c>
      <c r="K19" s="16"/>
      <c r="L19" s="15"/>
      <c r="M19" s="16">
        <v>1</v>
      </c>
      <c r="N19" s="15"/>
      <c r="O19" s="16"/>
      <c r="P19" s="15"/>
      <c r="Q19" s="46">
        <f t="shared" si="4"/>
        <v>3</v>
      </c>
    </row>
    <row r="20" spans="1:17" ht="32.4">
      <c r="A20" s="44">
        <v>11</v>
      </c>
      <c r="B20" s="47" t="s">
        <v>28</v>
      </c>
      <c r="C20" s="16"/>
      <c r="D20" s="15">
        <v>1</v>
      </c>
      <c r="E20" s="16"/>
      <c r="F20" s="15"/>
      <c r="G20" s="16"/>
      <c r="H20" s="15"/>
      <c r="I20" s="16"/>
      <c r="J20" s="15">
        <v>1</v>
      </c>
      <c r="K20" s="16"/>
      <c r="L20" s="15"/>
      <c r="M20" s="16">
        <v>1</v>
      </c>
      <c r="N20" s="15"/>
      <c r="O20" s="16"/>
      <c r="P20" s="15"/>
      <c r="Q20" s="46">
        <f t="shared" si="4"/>
        <v>3</v>
      </c>
    </row>
    <row r="21" spans="1:17" ht="32.4">
      <c r="A21" s="44">
        <v>12</v>
      </c>
      <c r="B21" s="47" t="s">
        <v>29</v>
      </c>
      <c r="C21" s="16"/>
      <c r="D21" s="15">
        <v>1</v>
      </c>
      <c r="E21" s="16"/>
      <c r="F21" s="15"/>
      <c r="G21" s="16"/>
      <c r="H21" s="15"/>
      <c r="I21" s="16"/>
      <c r="J21" s="15">
        <v>1</v>
      </c>
      <c r="K21" s="16"/>
      <c r="L21" s="15"/>
      <c r="M21" s="16">
        <v>1</v>
      </c>
      <c r="N21" s="15"/>
      <c r="O21" s="16"/>
      <c r="P21" s="15"/>
      <c r="Q21" s="46">
        <f t="shared" si="4"/>
        <v>3</v>
      </c>
    </row>
    <row r="22" spans="1:17" ht="32.4">
      <c r="A22" s="44">
        <v>13</v>
      </c>
      <c r="B22" s="47" t="s">
        <v>30</v>
      </c>
      <c r="C22" s="16"/>
      <c r="D22" s="15"/>
      <c r="E22" s="16"/>
      <c r="F22" s="15"/>
      <c r="G22" s="16"/>
      <c r="H22" s="15"/>
      <c r="I22" s="16">
        <v>2</v>
      </c>
      <c r="J22" s="15"/>
      <c r="K22" s="16"/>
      <c r="L22" s="15"/>
      <c r="M22" s="16">
        <v>2</v>
      </c>
      <c r="N22" s="15"/>
      <c r="O22" s="16"/>
      <c r="P22" s="15"/>
      <c r="Q22" s="46">
        <f t="shared" si="4"/>
        <v>0</v>
      </c>
    </row>
    <row r="23" spans="1:17" ht="32.4">
      <c r="A23" s="44">
        <v>14</v>
      </c>
      <c r="B23" s="47" t="s">
        <v>31</v>
      </c>
      <c r="C23" s="16"/>
      <c r="D23" s="15">
        <v>1</v>
      </c>
      <c r="E23" s="16"/>
      <c r="F23" s="15"/>
      <c r="G23" s="16"/>
      <c r="H23" s="15"/>
      <c r="I23" s="16">
        <v>1</v>
      </c>
      <c r="J23" s="15"/>
      <c r="K23" s="16"/>
      <c r="L23" s="15"/>
      <c r="M23" s="16">
        <v>1</v>
      </c>
      <c r="N23" s="15"/>
      <c r="O23" s="16"/>
      <c r="P23" s="15"/>
      <c r="Q23" s="46">
        <f t="shared" si="4"/>
        <v>3</v>
      </c>
    </row>
    <row r="24" spans="1:17" ht="32.4">
      <c r="A24" s="44">
        <v>15</v>
      </c>
      <c r="B24" s="47" t="s">
        <v>32</v>
      </c>
      <c r="C24" s="16"/>
      <c r="D24" s="15">
        <v>2</v>
      </c>
      <c r="E24" s="16"/>
      <c r="F24" s="15"/>
      <c r="G24" s="16"/>
      <c r="H24" s="15"/>
      <c r="I24" s="16">
        <v>2</v>
      </c>
      <c r="J24" s="15"/>
      <c r="K24" s="16"/>
      <c r="L24" s="15"/>
      <c r="M24" s="16">
        <v>2</v>
      </c>
      <c r="N24" s="15"/>
      <c r="O24" s="16"/>
      <c r="P24" s="15"/>
      <c r="Q24" s="46">
        <f t="shared" si="4"/>
        <v>0</v>
      </c>
    </row>
    <row r="25" spans="1:17" ht="32.4">
      <c r="A25" s="44">
        <v>16</v>
      </c>
      <c r="B25" s="47" t="s">
        <v>33</v>
      </c>
      <c r="C25" s="16"/>
      <c r="D25" s="15">
        <v>2</v>
      </c>
      <c r="E25" s="16"/>
      <c r="F25" s="15"/>
      <c r="G25" s="16"/>
      <c r="H25" s="15"/>
      <c r="I25" s="16">
        <v>1</v>
      </c>
      <c r="J25" s="15"/>
      <c r="K25" s="16"/>
      <c r="L25" s="15">
        <v>1</v>
      </c>
      <c r="M25" s="16"/>
      <c r="N25" s="15"/>
      <c r="O25" s="16"/>
      <c r="P25" s="15"/>
      <c r="Q25" s="46">
        <f t="shared" si="4"/>
        <v>2</v>
      </c>
    </row>
    <row r="26" spans="1:17" ht="32.4">
      <c r="A26" s="44">
        <v>17</v>
      </c>
      <c r="B26" s="47" t="s">
        <v>34</v>
      </c>
      <c r="C26" s="16"/>
      <c r="D26" s="15">
        <v>2</v>
      </c>
      <c r="E26" s="16"/>
      <c r="F26" s="15"/>
      <c r="G26" s="16"/>
      <c r="H26" s="15"/>
      <c r="I26" s="16"/>
      <c r="J26" s="15"/>
      <c r="K26" s="16"/>
      <c r="L26" s="15"/>
      <c r="M26" s="16"/>
      <c r="N26" s="15"/>
      <c r="O26" s="16"/>
      <c r="P26" s="15"/>
      <c r="Q26" s="46">
        <f t="shared" si="4"/>
        <v>0</v>
      </c>
    </row>
    <row r="27" spans="1:17" ht="32.4">
      <c r="A27" s="44">
        <v>18</v>
      </c>
      <c r="B27" s="47" t="s">
        <v>35</v>
      </c>
      <c r="C27" s="16"/>
      <c r="D27" s="15">
        <v>2</v>
      </c>
      <c r="E27" s="16"/>
      <c r="F27" s="15"/>
      <c r="G27" s="16"/>
      <c r="H27" s="15"/>
      <c r="I27" s="16"/>
      <c r="J27" s="15"/>
      <c r="K27" s="16"/>
      <c r="L27" s="15"/>
      <c r="M27" s="16"/>
      <c r="N27" s="15"/>
      <c r="O27" s="16"/>
      <c r="P27" s="15"/>
      <c r="Q27" s="46">
        <f t="shared" si="4"/>
        <v>0</v>
      </c>
    </row>
    <row r="28" spans="1:17" ht="32.4">
      <c r="A28" s="44">
        <v>19</v>
      </c>
      <c r="B28" s="47" t="s">
        <v>36</v>
      </c>
      <c r="C28" s="16"/>
      <c r="D28" s="15">
        <v>2</v>
      </c>
      <c r="E28" s="16"/>
      <c r="F28" s="15"/>
      <c r="G28" s="16"/>
      <c r="H28" s="15"/>
      <c r="I28" s="16"/>
      <c r="J28" s="15"/>
      <c r="K28" s="16"/>
      <c r="L28" s="15"/>
      <c r="M28" s="16"/>
      <c r="N28" s="15"/>
      <c r="O28" s="16"/>
      <c r="P28" s="15"/>
      <c r="Q28" s="46">
        <f t="shared" si="4"/>
        <v>0</v>
      </c>
    </row>
    <row r="29" spans="1:17" ht="32.4">
      <c r="A29" s="44">
        <v>20</v>
      </c>
      <c r="B29" s="47" t="s">
        <v>37</v>
      </c>
      <c r="C29" s="16"/>
      <c r="D29" s="15">
        <v>2</v>
      </c>
      <c r="E29" s="16"/>
      <c r="F29" s="15"/>
      <c r="G29" s="16">
        <v>2</v>
      </c>
      <c r="H29" s="15"/>
      <c r="I29" s="16"/>
      <c r="J29" s="15"/>
      <c r="K29" s="16"/>
      <c r="L29" s="15"/>
      <c r="M29" s="16"/>
      <c r="N29" s="15"/>
      <c r="O29" s="16">
        <v>2</v>
      </c>
      <c r="P29" s="15"/>
      <c r="Q29" s="46">
        <f t="shared" si="4"/>
        <v>0</v>
      </c>
    </row>
    <row r="30" spans="1:17" ht="32.4">
      <c r="A30" s="44">
        <v>21</v>
      </c>
      <c r="B30" s="47" t="s">
        <v>38</v>
      </c>
      <c r="C30" s="16"/>
      <c r="D30" s="15">
        <v>2</v>
      </c>
      <c r="E30" s="16"/>
      <c r="F30" s="15"/>
      <c r="G30" s="16"/>
      <c r="H30" s="15"/>
      <c r="I30" s="16">
        <v>2</v>
      </c>
      <c r="J30" s="15"/>
      <c r="K30" s="16"/>
      <c r="L30" s="15"/>
      <c r="M30" s="16"/>
      <c r="N30" s="15"/>
      <c r="O30" s="16"/>
      <c r="P30" s="15"/>
      <c r="Q30" s="46">
        <f t="shared" si="4"/>
        <v>0</v>
      </c>
    </row>
    <row r="31" spans="1:17" ht="32.4">
      <c r="A31" s="44">
        <v>22</v>
      </c>
      <c r="B31" s="47"/>
      <c r="C31" s="16"/>
      <c r="D31" s="15"/>
      <c r="E31" s="16"/>
      <c r="F31" s="15"/>
      <c r="G31" s="16"/>
      <c r="H31" s="15"/>
      <c r="I31" s="16"/>
      <c r="J31" s="15"/>
      <c r="K31" s="16"/>
      <c r="L31" s="15"/>
      <c r="M31" s="16"/>
      <c r="N31" s="15"/>
      <c r="O31" s="16"/>
      <c r="P31" s="15"/>
      <c r="Q31" s="46">
        <f t="shared" si="4"/>
        <v>0</v>
      </c>
    </row>
    <row r="32" spans="1:17" ht="32.4">
      <c r="A32" s="44">
        <v>23</v>
      </c>
      <c r="B32" s="47"/>
      <c r="C32" s="16"/>
      <c r="D32" s="15"/>
      <c r="E32" s="16"/>
      <c r="F32" s="15"/>
      <c r="G32" s="16"/>
      <c r="H32" s="15"/>
      <c r="I32" s="16"/>
      <c r="J32" s="15"/>
      <c r="K32" s="16"/>
      <c r="L32" s="15"/>
      <c r="M32" s="16"/>
      <c r="N32" s="15"/>
      <c r="O32" s="16"/>
      <c r="P32" s="15"/>
      <c r="Q32" s="46">
        <f t="shared" si="4"/>
        <v>0</v>
      </c>
    </row>
    <row r="33" spans="1:17" ht="32.4">
      <c r="A33" s="44">
        <v>24</v>
      </c>
      <c r="B33" s="47"/>
      <c r="C33" s="16"/>
      <c r="D33" s="15"/>
      <c r="E33" s="16"/>
      <c r="F33" s="15"/>
      <c r="G33" s="16"/>
      <c r="H33" s="15"/>
      <c r="I33" s="16"/>
      <c r="J33" s="15"/>
      <c r="K33" s="16"/>
      <c r="L33" s="15"/>
      <c r="M33" s="16"/>
      <c r="N33" s="15"/>
      <c r="O33" s="16"/>
      <c r="P33" s="15"/>
      <c r="Q33" s="46">
        <f t="shared" si="4"/>
        <v>0</v>
      </c>
    </row>
    <row r="34" spans="1:17" ht="32.4">
      <c r="A34" s="44">
        <v>25</v>
      </c>
      <c r="B34" s="47"/>
      <c r="C34" s="16"/>
      <c r="D34" s="15"/>
      <c r="E34" s="16"/>
      <c r="F34" s="15"/>
      <c r="G34" s="16"/>
      <c r="H34" s="15"/>
      <c r="I34" s="16"/>
      <c r="J34" s="15"/>
      <c r="K34" s="16"/>
      <c r="L34" s="15"/>
      <c r="M34" s="16"/>
      <c r="N34" s="15"/>
      <c r="O34" s="16"/>
      <c r="P34" s="15"/>
      <c r="Q34" s="46">
        <f t="shared" si="4"/>
        <v>0</v>
      </c>
    </row>
    <row r="35" spans="1:17" ht="32.4">
      <c r="A35" s="44">
        <v>26</v>
      </c>
      <c r="B35" s="47"/>
      <c r="C35" s="16"/>
      <c r="D35" s="15"/>
      <c r="E35" s="16"/>
      <c r="F35" s="15"/>
      <c r="G35" s="16"/>
      <c r="H35" s="15"/>
      <c r="I35" s="16"/>
      <c r="J35" s="15"/>
      <c r="K35" s="16"/>
      <c r="L35" s="15"/>
      <c r="M35" s="16"/>
      <c r="N35" s="15"/>
      <c r="O35" s="16"/>
      <c r="P35" s="15"/>
      <c r="Q35" s="46">
        <f t="shared" si="4"/>
        <v>0</v>
      </c>
    </row>
    <row r="36" spans="1:17" ht="32.4">
      <c r="A36" s="44">
        <v>27</v>
      </c>
      <c r="B36" s="47"/>
      <c r="C36" s="16"/>
      <c r="D36" s="15"/>
      <c r="E36" s="16"/>
      <c r="F36" s="15"/>
      <c r="G36" s="16"/>
      <c r="H36" s="15"/>
      <c r="I36" s="16"/>
      <c r="J36" s="15"/>
      <c r="K36" s="16"/>
      <c r="L36" s="15"/>
      <c r="M36" s="16"/>
      <c r="N36" s="15"/>
      <c r="O36" s="16"/>
      <c r="P36" s="15"/>
      <c r="Q36" s="46">
        <f t="shared" si="4"/>
        <v>0</v>
      </c>
    </row>
    <row r="37" spans="1:17" ht="32.4">
      <c r="A37" s="44">
        <v>28</v>
      </c>
      <c r="B37" s="47"/>
      <c r="C37" s="16"/>
      <c r="D37" s="15"/>
      <c r="E37" s="16"/>
      <c r="F37" s="15"/>
      <c r="G37" s="16"/>
      <c r="H37" s="15"/>
      <c r="I37" s="16"/>
      <c r="J37" s="15"/>
      <c r="K37" s="16"/>
      <c r="L37" s="15"/>
      <c r="M37" s="16"/>
      <c r="N37" s="15"/>
      <c r="O37" s="16"/>
      <c r="P37" s="15"/>
      <c r="Q37" s="46">
        <f t="shared" si="4"/>
        <v>0</v>
      </c>
    </row>
    <row r="38" spans="1:17" ht="32.4">
      <c r="A38" s="44">
        <v>29</v>
      </c>
      <c r="B38" s="47"/>
      <c r="C38" s="16"/>
      <c r="D38" s="15"/>
      <c r="E38" s="16"/>
      <c r="F38" s="15"/>
      <c r="G38" s="16"/>
      <c r="H38" s="15"/>
      <c r="I38" s="16"/>
      <c r="J38" s="15"/>
      <c r="K38" s="16"/>
      <c r="L38" s="15"/>
      <c r="M38" s="16"/>
      <c r="N38" s="15"/>
      <c r="O38" s="16"/>
      <c r="P38" s="15"/>
      <c r="Q38" s="46">
        <f t="shared" si="4"/>
        <v>0</v>
      </c>
    </row>
    <row r="39" spans="1:17" ht="32.4">
      <c r="A39" s="44">
        <v>30</v>
      </c>
      <c r="B39" s="47"/>
      <c r="C39" s="16"/>
      <c r="D39" s="15"/>
      <c r="E39" s="16"/>
      <c r="F39" s="15"/>
      <c r="G39" s="16"/>
      <c r="H39" s="15"/>
      <c r="I39" s="16"/>
      <c r="J39" s="15"/>
      <c r="K39" s="16"/>
      <c r="L39" s="15"/>
      <c r="M39" s="16"/>
      <c r="N39" s="15"/>
      <c r="O39" s="16"/>
      <c r="P39" s="15"/>
      <c r="Q39" s="46">
        <f t="shared" si="4"/>
        <v>0</v>
      </c>
    </row>
    <row r="40" spans="1:17" ht="32.4">
      <c r="A40" s="44">
        <v>31</v>
      </c>
      <c r="B40" s="47"/>
      <c r="C40" s="16"/>
      <c r="D40" s="15"/>
      <c r="E40" s="16"/>
      <c r="F40" s="15"/>
      <c r="G40" s="16"/>
      <c r="H40" s="15"/>
      <c r="I40" s="16"/>
      <c r="J40" s="15"/>
      <c r="K40" s="16"/>
      <c r="L40" s="15"/>
      <c r="M40" s="16"/>
      <c r="N40" s="15"/>
      <c r="O40" s="16"/>
      <c r="P40" s="15"/>
      <c r="Q40" s="46">
        <f t="shared" si="4"/>
        <v>0</v>
      </c>
    </row>
    <row r="41" spans="1:17" ht="32.4">
      <c r="A41" s="44">
        <v>32</v>
      </c>
      <c r="B41" s="47"/>
      <c r="C41" s="16"/>
      <c r="D41" s="15"/>
      <c r="E41" s="16"/>
      <c r="F41" s="15"/>
      <c r="G41" s="16"/>
      <c r="H41" s="15"/>
      <c r="I41" s="16"/>
      <c r="J41" s="15"/>
      <c r="K41" s="16"/>
      <c r="L41" s="15"/>
      <c r="M41" s="16"/>
      <c r="N41" s="15"/>
      <c r="O41" s="16"/>
      <c r="P41" s="15"/>
      <c r="Q41" s="46">
        <f t="shared" si="4"/>
        <v>0</v>
      </c>
    </row>
    <row r="42" spans="1:17" ht="32.4">
      <c r="A42" s="44">
        <v>33</v>
      </c>
      <c r="B42" s="47"/>
      <c r="C42" s="16"/>
      <c r="D42" s="15"/>
      <c r="E42" s="16"/>
      <c r="F42" s="15"/>
      <c r="G42" s="16"/>
      <c r="H42" s="15"/>
      <c r="I42" s="16"/>
      <c r="J42" s="15"/>
      <c r="K42" s="16"/>
      <c r="L42" s="15"/>
      <c r="M42" s="16"/>
      <c r="N42" s="15"/>
      <c r="O42" s="16"/>
      <c r="P42" s="15"/>
      <c r="Q42" s="46">
        <f t="shared" si="4"/>
        <v>0</v>
      </c>
    </row>
    <row r="43" spans="1:17" ht="32.4">
      <c r="A43" s="44">
        <v>34</v>
      </c>
      <c r="B43" s="47"/>
      <c r="C43" s="16"/>
      <c r="D43" s="15"/>
      <c r="E43" s="16"/>
      <c r="F43" s="15"/>
      <c r="G43" s="16"/>
      <c r="H43" s="15"/>
      <c r="I43" s="16"/>
      <c r="J43" s="15"/>
      <c r="K43" s="16"/>
      <c r="L43" s="15"/>
      <c r="M43" s="16"/>
      <c r="N43" s="15"/>
      <c r="O43" s="16"/>
      <c r="P43" s="15"/>
      <c r="Q43" s="46">
        <f t="shared" si="4"/>
        <v>0</v>
      </c>
    </row>
    <row r="44" spans="1:17" ht="32.4">
      <c r="A44" s="44">
        <v>35</v>
      </c>
      <c r="B44" s="47"/>
      <c r="C44" s="16"/>
      <c r="D44" s="15"/>
      <c r="E44" s="16"/>
      <c r="F44" s="15"/>
      <c r="G44" s="16"/>
      <c r="H44" s="15"/>
      <c r="I44" s="16"/>
      <c r="J44" s="15"/>
      <c r="K44" s="16"/>
      <c r="L44" s="15"/>
      <c r="M44" s="16"/>
      <c r="N44" s="15"/>
      <c r="O44" s="16"/>
      <c r="P44" s="15"/>
      <c r="Q44" s="46">
        <f t="shared" si="4"/>
        <v>0</v>
      </c>
    </row>
    <row r="45" spans="1:17" ht="32.4">
      <c r="A45" s="44">
        <v>36</v>
      </c>
      <c r="B45" s="47"/>
      <c r="C45" s="16"/>
      <c r="D45" s="15"/>
      <c r="E45" s="16"/>
      <c r="F45" s="15"/>
      <c r="G45" s="16"/>
      <c r="H45" s="15"/>
      <c r="I45" s="16"/>
      <c r="J45" s="15"/>
      <c r="K45" s="16"/>
      <c r="L45" s="15"/>
      <c r="M45" s="16"/>
      <c r="N45" s="15"/>
      <c r="O45" s="16"/>
      <c r="P45" s="15"/>
      <c r="Q45" s="46">
        <f t="shared" si="4"/>
        <v>0</v>
      </c>
    </row>
    <row r="46" spans="1:17" ht="32.4">
      <c r="A46" s="44">
        <v>37</v>
      </c>
      <c r="B46" s="47"/>
      <c r="C46" s="16"/>
      <c r="D46" s="15"/>
      <c r="E46" s="16"/>
      <c r="F46" s="15"/>
      <c r="G46" s="16"/>
      <c r="H46" s="15"/>
      <c r="I46" s="16"/>
      <c r="J46" s="15"/>
      <c r="K46" s="16"/>
      <c r="L46" s="15"/>
      <c r="M46" s="16"/>
      <c r="N46" s="15"/>
      <c r="O46" s="16"/>
      <c r="P46" s="15"/>
      <c r="Q46" s="46">
        <f t="shared" si="4"/>
        <v>0</v>
      </c>
    </row>
  </sheetData>
  <mergeCells count="22">
    <mergeCell ref="C8:D8"/>
    <mergeCell ref="E8:F8"/>
    <mergeCell ref="G8:H8"/>
    <mergeCell ref="I8:J8"/>
    <mergeCell ref="K8:L8"/>
    <mergeCell ref="M8:N8"/>
    <mergeCell ref="O8:P8"/>
    <mergeCell ref="Q2:Q9"/>
    <mergeCell ref="K7:L7"/>
    <mergeCell ref="M7:N7"/>
    <mergeCell ref="O7:P7"/>
    <mergeCell ref="A7:A9"/>
    <mergeCell ref="B7:B9"/>
    <mergeCell ref="C7:D7"/>
    <mergeCell ref="E7:F7"/>
    <mergeCell ref="G7:H7"/>
    <mergeCell ref="I7:J7"/>
    <mergeCell ref="A2:B2"/>
    <mergeCell ref="A3:B3"/>
    <mergeCell ref="A4:B4"/>
    <mergeCell ref="A5:B5"/>
    <mergeCell ref="A6:B6"/>
  </mergeCells>
  <conditionalFormatting sqref="C3:P3">
    <cfRule type="cellIs" dxfId="25" priority="11" operator="greaterThan">
      <formula>0</formula>
    </cfRule>
  </conditionalFormatting>
  <conditionalFormatting sqref="C10:P46">
    <cfRule type="cellIs" dxfId="24" priority="9" operator="equal">
      <formula>2</formula>
    </cfRule>
    <cfRule type="cellIs" dxfId="23" priority="10" operator="equal">
      <formula>1</formula>
    </cfRule>
  </conditionalFormatting>
  <conditionalFormatting sqref="C4:P4">
    <cfRule type="cellIs" dxfId="22" priority="8" operator="greaterThan">
      <formula>0</formula>
    </cfRule>
  </conditionalFormatting>
  <conditionalFormatting sqref="C10:P46">
    <cfRule type="cellIs" dxfId="21" priority="7" operator="equal">
      <formula>3</formula>
    </cfRule>
  </conditionalFormatting>
  <conditionalFormatting sqref="C7:D8 E7:P7">
    <cfRule type="expression" dxfId="20" priority="6">
      <formula>IF(C7=TODAY(),1,0)</formula>
    </cfRule>
  </conditionalFormatting>
  <conditionalFormatting sqref="C6:P6">
    <cfRule type="cellIs" dxfId="19" priority="5" operator="greaterThan">
      <formula>0</formula>
    </cfRule>
  </conditionalFormatting>
  <conditionalFormatting sqref="C10:C46">
    <cfRule type="expression" dxfId="18" priority="4">
      <formula>IF(XEW10=1,1,0)</formula>
    </cfRule>
  </conditionalFormatting>
  <conditionalFormatting sqref="D10:P46">
    <cfRule type="expression" dxfId="17" priority="3">
      <formula>IF(C10=1,1,0)</formula>
    </cfRule>
  </conditionalFormatting>
  <conditionalFormatting sqref="C2:P2">
    <cfRule type="expression" dxfId="16" priority="1">
      <formula>IF(C3=C2,1,0)</formula>
    </cfRule>
    <cfRule type="expression" dxfId="15" priority="2">
      <formula>IF(C3&lt;C2,1,0)</formula>
    </cfRule>
  </conditionalFormatting>
  <dataValidations count="1">
    <dataValidation type="list" allowBlank="1" showInputMessage="1" showErrorMessage="1" sqref="B10:B46">
      <formula1>[1]Данные!A:A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N38"/>
  <sheetViews>
    <sheetView zoomScale="85" zoomScaleNormal="85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defaultRowHeight="14.4"/>
  <cols>
    <col min="1" max="1" width="8.5546875" style="61" customWidth="1"/>
    <col min="2" max="2" width="8.6640625" style="61" customWidth="1"/>
    <col min="3" max="3" width="9.33203125" style="63" customWidth="1"/>
    <col min="4" max="4" width="15.5546875" style="63" customWidth="1"/>
    <col min="5" max="5" width="11.21875" style="61" bestFit="1" customWidth="1"/>
    <col min="6" max="6" width="11.109375" style="61" bestFit="1" customWidth="1"/>
    <col min="7" max="7" width="9.33203125" style="62" customWidth="1"/>
    <col min="8" max="8" width="41" style="61" bestFit="1" customWidth="1"/>
    <col min="9" max="16384" width="8.88671875" style="61"/>
  </cols>
  <sheetData>
    <row r="1" spans="1:8" ht="27.6" customHeight="1">
      <c r="A1" s="64" t="s">
        <v>6</v>
      </c>
      <c r="B1" s="64" t="s">
        <v>39</v>
      </c>
      <c r="C1" s="64" t="s">
        <v>40</v>
      </c>
      <c r="D1" s="64" t="s">
        <v>41</v>
      </c>
      <c r="E1" s="64" t="s">
        <v>42</v>
      </c>
      <c r="F1" s="64" t="s">
        <v>43</v>
      </c>
      <c r="G1" s="64" t="s">
        <v>44</v>
      </c>
      <c r="H1" s="64" t="s">
        <v>7</v>
      </c>
    </row>
    <row r="2" spans="1:8">
      <c r="A2" s="55">
        <v>1</v>
      </c>
      <c r="B2" s="55" t="s">
        <v>45</v>
      </c>
      <c r="C2" s="56">
        <v>1</v>
      </c>
      <c r="D2" s="57">
        <f>IF(Учёт!$E2&gt;0,WEEKNUM(Учёт!$E2,2),WEEKNUM(Учёт!$F2,2))</f>
        <v>10</v>
      </c>
      <c r="E2" s="58">
        <v>43528</v>
      </c>
      <c r="F2" s="59"/>
      <c r="G2" s="60"/>
      <c r="H2" s="55" t="s">
        <v>24</v>
      </c>
    </row>
    <row r="3" spans="1:8">
      <c r="A3" s="49">
        <v>2</v>
      </c>
      <c r="B3" s="49" t="s">
        <v>45</v>
      </c>
      <c r="C3" s="50">
        <v>1</v>
      </c>
      <c r="D3" s="51">
        <f>IF(Учёт!$E3&gt;0,WEEKNUM(Учёт!$E3,2),WEEKNUM(Учёт!$F3,2))</f>
        <v>10</v>
      </c>
      <c r="E3" s="52"/>
      <c r="F3" s="53">
        <v>43528</v>
      </c>
      <c r="G3" s="54"/>
      <c r="H3" s="49" t="s">
        <v>19</v>
      </c>
    </row>
    <row r="4" spans="1:8">
      <c r="A4" s="55">
        <v>3</v>
      </c>
      <c r="B4" s="55" t="s">
        <v>45</v>
      </c>
      <c r="C4" s="56">
        <v>1</v>
      </c>
      <c r="D4" s="57">
        <f>IF(Учёт!$E4&gt;0,WEEKNUM(Учёт!$E4,2),WEEKNUM(Учёт!$F4,2))</f>
        <v>10</v>
      </c>
      <c r="E4" s="58"/>
      <c r="F4" s="59">
        <v>43528</v>
      </c>
      <c r="G4" s="60"/>
      <c r="H4" s="55" t="s">
        <v>20</v>
      </c>
    </row>
    <row r="5" spans="1:8">
      <c r="A5" s="49">
        <v>4</v>
      </c>
      <c r="B5" s="49" t="s">
        <v>45</v>
      </c>
      <c r="C5" s="50">
        <v>1</v>
      </c>
      <c r="D5" s="51">
        <f>IF(Учёт!$E5&gt;0,WEEKNUM(Учёт!$E5,2),WEEKNUM(Учёт!$F5,2))</f>
        <v>10</v>
      </c>
      <c r="E5" s="52"/>
      <c r="F5" s="53">
        <v>43528</v>
      </c>
      <c r="G5" s="54"/>
      <c r="H5" s="49" t="s">
        <v>21</v>
      </c>
    </row>
    <row r="6" spans="1:8">
      <c r="A6" s="55">
        <v>5</v>
      </c>
      <c r="B6" s="55" t="s">
        <v>45</v>
      </c>
      <c r="C6" s="56">
        <v>1</v>
      </c>
      <c r="D6" s="57">
        <f>IF(Учёт!$E6&gt;0,WEEKNUM(Учёт!$E6,2),WEEKNUM(Учёт!$F6,2))</f>
        <v>10</v>
      </c>
      <c r="E6" s="58"/>
      <c r="F6" s="59">
        <v>43528</v>
      </c>
      <c r="G6" s="60"/>
      <c r="H6" s="55" t="s">
        <v>23</v>
      </c>
    </row>
    <row r="7" spans="1:8">
      <c r="A7" s="49">
        <v>6</v>
      </c>
      <c r="B7" s="49" t="s">
        <v>45</v>
      </c>
      <c r="C7" s="50">
        <v>1</v>
      </c>
      <c r="D7" s="51">
        <f>IF(Учёт!$E7&gt;0,WEEKNUM(Учёт!$E7,2),WEEKNUM(Учёт!$F7,2))</f>
        <v>10</v>
      </c>
      <c r="E7" s="52"/>
      <c r="F7" s="53">
        <v>43528</v>
      </c>
      <c r="G7" s="54"/>
      <c r="H7" s="49" t="s">
        <v>22</v>
      </c>
    </row>
    <row r="8" spans="1:8">
      <c r="A8" s="55">
        <v>7</v>
      </c>
      <c r="B8" s="55" t="s">
        <v>45</v>
      </c>
      <c r="C8" s="56">
        <v>1</v>
      </c>
      <c r="D8" s="57">
        <f>IF(Учёт!$E8&gt;0,WEEKNUM(Учёт!$E8,2),WEEKNUM(Учёт!$F8,2))</f>
        <v>10</v>
      </c>
      <c r="E8" s="58"/>
      <c r="F8" s="59">
        <v>43528</v>
      </c>
      <c r="G8" s="60"/>
      <c r="H8" s="55" t="s">
        <v>26</v>
      </c>
    </row>
    <row r="9" spans="1:8">
      <c r="A9" s="49">
        <v>8</v>
      </c>
      <c r="B9" s="49" t="s">
        <v>45</v>
      </c>
      <c r="C9" s="50">
        <v>1</v>
      </c>
      <c r="D9" s="51">
        <f>IF(Учёт!$E9&gt;0,WEEKNUM(Учёт!$E9,2),WEEKNUM(Учёт!$F9,2))</f>
        <v>10</v>
      </c>
      <c r="E9" s="52"/>
      <c r="F9" s="53">
        <v>43528</v>
      </c>
      <c r="G9" s="54"/>
      <c r="H9" s="49" t="s">
        <v>27</v>
      </c>
    </row>
    <row r="10" spans="1:8">
      <c r="A10" s="55">
        <v>9</v>
      </c>
      <c r="B10" s="55" t="s">
        <v>45</v>
      </c>
      <c r="C10" s="56">
        <v>1</v>
      </c>
      <c r="D10" s="57">
        <f>IF(Учёт!$E10&gt;0,WEEKNUM(Учёт!$E10,2),WEEKNUM(Учёт!$F10,2))</f>
        <v>10</v>
      </c>
      <c r="E10" s="58"/>
      <c r="F10" s="59">
        <v>43528</v>
      </c>
      <c r="G10" s="60"/>
      <c r="H10" s="55" t="s">
        <v>29</v>
      </c>
    </row>
    <row r="11" spans="1:8">
      <c r="A11" s="49">
        <v>10</v>
      </c>
      <c r="B11" s="49" t="s">
        <v>45</v>
      </c>
      <c r="C11" s="50">
        <v>1</v>
      </c>
      <c r="D11" s="51">
        <f>IF(Учёт!$E11&gt;0,WEEKNUM(Учёт!$E11,2),WEEKNUM(Учёт!$F11,2))</f>
        <v>10</v>
      </c>
      <c r="E11" s="52"/>
      <c r="F11" s="53">
        <v>43528</v>
      </c>
      <c r="G11" s="54"/>
      <c r="H11" s="49" t="s">
        <v>28</v>
      </c>
    </row>
    <row r="12" spans="1:8">
      <c r="A12" s="55">
        <v>11</v>
      </c>
      <c r="B12" s="55" t="s">
        <v>45</v>
      </c>
      <c r="C12" s="56">
        <v>1</v>
      </c>
      <c r="D12" s="57">
        <f>IF(Учёт!$E12&gt;0,WEEKNUM(Учёт!$E12,2),WEEKNUM(Учёт!$F12,2))</f>
        <v>10</v>
      </c>
      <c r="E12" s="58"/>
      <c r="F12" s="59">
        <v>43528</v>
      </c>
      <c r="G12" s="60"/>
      <c r="H12" s="55" t="s">
        <v>31</v>
      </c>
    </row>
    <row r="13" spans="1:8">
      <c r="A13" s="49">
        <v>12</v>
      </c>
      <c r="B13" s="49" t="s">
        <v>45</v>
      </c>
      <c r="C13" s="50">
        <v>1</v>
      </c>
      <c r="D13" s="51">
        <f>IF(Учёт!$E13&gt;0,WEEKNUM(Учёт!$E13,2),WEEKNUM(Учёт!$F13,2))</f>
        <v>10</v>
      </c>
      <c r="E13" s="52"/>
      <c r="F13" s="53">
        <v>43529</v>
      </c>
      <c r="G13" s="54"/>
      <c r="H13" s="49" t="s">
        <v>23</v>
      </c>
    </row>
    <row r="14" spans="1:8">
      <c r="A14" s="55">
        <v>13</v>
      </c>
      <c r="B14" s="55" t="s">
        <v>45</v>
      </c>
      <c r="C14" s="56">
        <v>1</v>
      </c>
      <c r="D14" s="57">
        <f>IF(Учёт!$E14&gt;0,WEEKNUM(Учёт!$E14,2),WEEKNUM(Учёт!$F14,2))</f>
        <v>10</v>
      </c>
      <c r="E14" s="58"/>
      <c r="F14" s="59">
        <v>43529</v>
      </c>
      <c r="G14" s="60"/>
      <c r="H14" s="55" t="s">
        <v>25</v>
      </c>
    </row>
    <row r="15" spans="1:8">
      <c r="A15" s="49">
        <v>14</v>
      </c>
      <c r="B15" s="49" t="s">
        <v>45</v>
      </c>
      <c r="C15" s="50">
        <v>1</v>
      </c>
      <c r="D15" s="51">
        <f>IF(Учёт!$E15&gt;0,WEEKNUM(Учёт!$E15,2),WEEKNUM(Учёт!$F15,2))</f>
        <v>10</v>
      </c>
      <c r="E15" s="52"/>
      <c r="F15" s="53">
        <v>43530</v>
      </c>
      <c r="G15" s="54"/>
      <c r="H15" s="49" t="s">
        <v>19</v>
      </c>
    </row>
    <row r="16" spans="1:8">
      <c r="A16" s="55">
        <v>15</v>
      </c>
      <c r="B16" s="55" t="s">
        <v>45</v>
      </c>
      <c r="C16" s="56">
        <v>1</v>
      </c>
      <c r="D16" s="57">
        <f>IF(Учёт!$E16&gt;0,WEEKNUM(Учёт!$E16,2),WEEKNUM(Учёт!$F16,2))</f>
        <v>10</v>
      </c>
      <c r="E16" s="58">
        <v>43531</v>
      </c>
      <c r="F16" s="59"/>
      <c r="G16" s="60"/>
      <c r="H16" s="55" t="s">
        <v>20</v>
      </c>
    </row>
    <row r="17" spans="1:8">
      <c r="A17" s="49">
        <v>16</v>
      </c>
      <c r="B17" s="49" t="s">
        <v>45</v>
      </c>
      <c r="C17" s="50">
        <v>1</v>
      </c>
      <c r="D17" s="51">
        <f>IF(Учёт!$E17&gt;0,WEEKNUM(Учёт!$E17,2),WEEKNUM(Учёт!$F17,2))</f>
        <v>10</v>
      </c>
      <c r="E17" s="52">
        <v>43531</v>
      </c>
      <c r="F17" s="53"/>
      <c r="G17" s="54"/>
      <c r="H17" s="49" t="s">
        <v>21</v>
      </c>
    </row>
    <row r="18" spans="1:8">
      <c r="A18" s="55">
        <v>17</v>
      </c>
      <c r="B18" s="55" t="s">
        <v>45</v>
      </c>
      <c r="C18" s="56">
        <v>1</v>
      </c>
      <c r="D18" s="57">
        <f>IF(Учёт!$E18&gt;0,WEEKNUM(Учёт!$E18,2),WEEKNUM(Учёт!$F18,2))</f>
        <v>10</v>
      </c>
      <c r="E18" s="58">
        <v>43531</v>
      </c>
      <c r="F18" s="59"/>
      <c r="G18" s="60"/>
      <c r="H18" s="55" t="s">
        <v>22</v>
      </c>
    </row>
    <row r="19" spans="1:8">
      <c r="A19" s="49">
        <v>18</v>
      </c>
      <c r="B19" s="49" t="s">
        <v>45</v>
      </c>
      <c r="C19" s="50">
        <v>1</v>
      </c>
      <c r="D19" s="51">
        <f>IF(Учёт!$E19&gt;0,WEEKNUM(Учёт!$E19,2),WEEKNUM(Учёт!$F19,2))</f>
        <v>10</v>
      </c>
      <c r="E19" s="52">
        <v>43531</v>
      </c>
      <c r="F19" s="53"/>
      <c r="G19" s="54"/>
      <c r="H19" s="49" t="s">
        <v>24</v>
      </c>
    </row>
    <row r="20" spans="1:8">
      <c r="A20" s="55">
        <v>19</v>
      </c>
      <c r="B20" s="55" t="s">
        <v>45</v>
      </c>
      <c r="C20" s="56">
        <v>1</v>
      </c>
      <c r="D20" s="57">
        <f>IF(Учёт!$E20&gt;0,WEEKNUM(Учёт!$E20,2),WEEKNUM(Учёт!$F20,2))</f>
        <v>10</v>
      </c>
      <c r="E20" s="58">
        <v>43531</v>
      </c>
      <c r="F20" s="59"/>
      <c r="G20" s="60"/>
      <c r="H20" s="55" t="s">
        <v>25</v>
      </c>
    </row>
    <row r="21" spans="1:8">
      <c r="A21" s="49">
        <v>20</v>
      </c>
      <c r="B21" s="49" t="s">
        <v>45</v>
      </c>
      <c r="C21" s="50">
        <v>1</v>
      </c>
      <c r="D21" s="51">
        <f>IF(Учёт!$E21&gt;0,WEEKNUM(Учёт!$E21,2),WEEKNUM(Учёт!$F21,2))</f>
        <v>10</v>
      </c>
      <c r="E21" s="52">
        <v>43531</v>
      </c>
      <c r="F21" s="53"/>
      <c r="G21" s="54"/>
      <c r="H21" s="49" t="s">
        <v>31</v>
      </c>
    </row>
    <row r="22" spans="1:8">
      <c r="A22" s="55">
        <v>21</v>
      </c>
      <c r="B22" s="55" t="s">
        <v>45</v>
      </c>
      <c r="C22" s="56">
        <v>1</v>
      </c>
      <c r="D22" s="57">
        <f>IF(Учёт!$E22&gt;0,WEEKNUM(Учёт!$E22,2),WEEKNUM(Учёт!$F22,2))</f>
        <v>10</v>
      </c>
      <c r="E22" s="58">
        <v>43531</v>
      </c>
      <c r="F22" s="59"/>
      <c r="G22" s="60"/>
      <c r="H22" s="55" t="s">
        <v>33</v>
      </c>
    </row>
    <row r="23" spans="1:8">
      <c r="A23" s="49">
        <v>22</v>
      </c>
      <c r="B23" s="49" t="s">
        <v>45</v>
      </c>
      <c r="C23" s="50">
        <v>1</v>
      </c>
      <c r="D23" s="51">
        <f>IF(Учёт!$E23&gt;0,WEEKNUM(Учёт!$E23,2),WEEKNUM(Учёт!$F23,2))</f>
        <v>10</v>
      </c>
      <c r="E23" s="52"/>
      <c r="F23" s="53">
        <v>43531</v>
      </c>
      <c r="G23" s="54"/>
      <c r="H23" s="49" t="s">
        <v>27</v>
      </c>
    </row>
    <row r="24" spans="1:8">
      <c r="A24" s="55">
        <v>23</v>
      </c>
      <c r="B24" s="55" t="s">
        <v>45</v>
      </c>
      <c r="C24" s="56">
        <v>1</v>
      </c>
      <c r="D24" s="57">
        <f>IF(Учёт!$E24&gt;0,WEEKNUM(Учёт!$E24,2),WEEKNUM(Учёт!$F24,2))</f>
        <v>10</v>
      </c>
      <c r="E24" s="58"/>
      <c r="F24" s="59">
        <v>43531</v>
      </c>
      <c r="G24" s="60"/>
      <c r="H24" s="55" t="s">
        <v>29</v>
      </c>
    </row>
    <row r="25" spans="1:8">
      <c r="A25" s="49">
        <v>24</v>
      </c>
      <c r="B25" s="49" t="s">
        <v>45</v>
      </c>
      <c r="C25" s="50">
        <v>1</v>
      </c>
      <c r="D25" s="51">
        <f>IF(Учёт!$E25&gt;0,WEEKNUM(Учёт!$E25,2),WEEKNUM(Учёт!$F25,2))</f>
        <v>10</v>
      </c>
      <c r="E25" s="52"/>
      <c r="F25" s="53">
        <v>43531</v>
      </c>
      <c r="G25" s="54"/>
      <c r="H25" s="49" t="s">
        <v>28</v>
      </c>
    </row>
    <row r="26" spans="1:8">
      <c r="A26" s="55">
        <v>25</v>
      </c>
      <c r="B26" s="55" t="s">
        <v>45</v>
      </c>
      <c r="C26" s="56">
        <v>1</v>
      </c>
      <c r="D26" s="57">
        <f>IF(Учёт!$E26&gt;0,WEEKNUM(Учёт!$E26,2),WEEKNUM(Учёт!$F26,2))</f>
        <v>10</v>
      </c>
      <c r="E26" s="58"/>
      <c r="F26" s="59">
        <v>43531</v>
      </c>
      <c r="G26" s="60"/>
      <c r="H26" s="55" t="s">
        <v>26</v>
      </c>
    </row>
    <row r="27" spans="1:8">
      <c r="A27" s="49">
        <v>26</v>
      </c>
      <c r="B27" s="49" t="s">
        <v>45</v>
      </c>
      <c r="C27" s="50">
        <v>1</v>
      </c>
      <c r="D27" s="51">
        <f>IF(Учёт!$E27&gt;0,WEEKNUM(Учёт!$E27,2),WEEKNUM(Учёт!$F27,2))</f>
        <v>10</v>
      </c>
      <c r="E27" s="52"/>
      <c r="F27" s="53">
        <v>43532</v>
      </c>
      <c r="G27" s="54"/>
      <c r="H27" s="49" t="s">
        <v>20</v>
      </c>
    </row>
    <row r="28" spans="1:8">
      <c r="A28" s="55">
        <v>27</v>
      </c>
      <c r="B28" s="55" t="s">
        <v>45</v>
      </c>
      <c r="C28" s="56">
        <v>1</v>
      </c>
      <c r="D28" s="57">
        <f>IF(Учёт!$E28&gt;0,WEEKNUM(Учёт!$E28,2),WEEKNUM(Учёт!$F28,2))</f>
        <v>10</v>
      </c>
      <c r="E28" s="58"/>
      <c r="F28" s="59">
        <v>43532</v>
      </c>
      <c r="G28" s="60"/>
      <c r="H28" s="55" t="s">
        <v>21</v>
      </c>
    </row>
    <row r="29" spans="1:8">
      <c r="A29" s="49">
        <v>28</v>
      </c>
      <c r="B29" s="49" t="s">
        <v>45</v>
      </c>
      <c r="C29" s="50">
        <v>1</v>
      </c>
      <c r="D29" s="51">
        <f>IF(Учёт!$E29&gt;0,WEEKNUM(Учёт!$E29,2),WEEKNUM(Учёт!$F29,2))</f>
        <v>10</v>
      </c>
      <c r="E29" s="52"/>
      <c r="F29" s="53">
        <v>43532</v>
      </c>
      <c r="G29" s="54"/>
      <c r="H29" s="49" t="s">
        <v>23</v>
      </c>
    </row>
    <row r="30" spans="1:8">
      <c r="A30" s="55">
        <v>29</v>
      </c>
      <c r="B30" s="55" t="s">
        <v>45</v>
      </c>
      <c r="C30" s="56">
        <v>1</v>
      </c>
      <c r="D30" s="57">
        <f>IF(Учёт!$E30&gt;0,WEEKNUM(Учёт!$E30,2),WEEKNUM(Учёт!$F30,2))</f>
        <v>10</v>
      </c>
      <c r="E30" s="58"/>
      <c r="F30" s="59">
        <v>43532</v>
      </c>
      <c r="G30" s="60"/>
      <c r="H30" s="55" t="s">
        <v>25</v>
      </c>
    </row>
    <row r="31" spans="1:8">
      <c r="A31" s="49">
        <v>30</v>
      </c>
      <c r="B31" s="49" t="s">
        <v>45</v>
      </c>
      <c r="C31" s="50">
        <v>1</v>
      </c>
      <c r="D31" s="51">
        <f>IF(Учёт!$E31&gt;0,WEEKNUM(Учёт!$E31,2),WEEKNUM(Учёт!$F31,2))</f>
        <v>10</v>
      </c>
      <c r="E31" s="52"/>
      <c r="F31" s="53">
        <v>43532</v>
      </c>
      <c r="G31" s="54"/>
      <c r="H31" s="49" t="s">
        <v>33</v>
      </c>
    </row>
    <row r="32" spans="1:8">
      <c r="A32" s="55">
        <v>31</v>
      </c>
      <c r="B32" s="55" t="s">
        <v>45</v>
      </c>
      <c r="C32" s="56">
        <v>1</v>
      </c>
      <c r="D32" s="57">
        <f>IF(Учёт!$E32&gt;0,WEEKNUM(Учёт!$E32,2),WEEKNUM(Учёт!$F32,2))</f>
        <v>10</v>
      </c>
      <c r="E32" s="58">
        <v>43533</v>
      </c>
      <c r="F32" s="59"/>
      <c r="G32" s="60"/>
      <c r="H32" s="55" t="s">
        <v>19</v>
      </c>
    </row>
    <row r="33" spans="1:8">
      <c r="A33" s="49">
        <v>32</v>
      </c>
      <c r="B33" s="49" t="s">
        <v>45</v>
      </c>
      <c r="C33" s="50">
        <v>1</v>
      </c>
      <c r="D33" s="51">
        <f>IF(Учёт!$E33&gt;0,WEEKNUM(Учёт!$E33,2),WEEKNUM(Учёт!$F33,2))</f>
        <v>10</v>
      </c>
      <c r="E33" s="52">
        <v>43533</v>
      </c>
      <c r="F33" s="53"/>
      <c r="G33" s="54"/>
      <c r="H33" s="49" t="s">
        <v>22</v>
      </c>
    </row>
    <row r="34" spans="1:8">
      <c r="A34" s="55">
        <v>33</v>
      </c>
      <c r="B34" s="55" t="s">
        <v>45</v>
      </c>
      <c r="C34" s="56">
        <v>1</v>
      </c>
      <c r="D34" s="57">
        <f>IF(Учёт!$E34&gt;0,WEEKNUM(Учёт!$E34,2),WEEKNUM(Учёт!$F34,2))</f>
        <v>10</v>
      </c>
      <c r="E34" s="58">
        <v>43533</v>
      </c>
      <c r="F34" s="59"/>
      <c r="G34" s="60"/>
      <c r="H34" s="55" t="s">
        <v>26</v>
      </c>
    </row>
    <row r="35" spans="1:8">
      <c r="A35" s="49">
        <v>34</v>
      </c>
      <c r="B35" s="49" t="s">
        <v>45</v>
      </c>
      <c r="C35" s="50">
        <v>1</v>
      </c>
      <c r="D35" s="51">
        <f>IF(Учёт!$E35&gt;0,WEEKNUM(Учёт!$E35,2),WEEKNUM(Учёт!$F35,2))</f>
        <v>10</v>
      </c>
      <c r="E35" s="52">
        <v>43533</v>
      </c>
      <c r="F35" s="53"/>
      <c r="G35" s="54"/>
      <c r="H35" s="49" t="s">
        <v>27</v>
      </c>
    </row>
    <row r="36" spans="1:8">
      <c r="A36" s="55">
        <v>35</v>
      </c>
      <c r="B36" s="55" t="s">
        <v>45</v>
      </c>
      <c r="C36" s="56">
        <v>1</v>
      </c>
      <c r="D36" s="57">
        <f>IF(Учёт!$E36&gt;0,WEEKNUM(Учёт!$E36,2),WEEKNUM(Учёт!$F36,2))</f>
        <v>10</v>
      </c>
      <c r="E36" s="58">
        <v>43533</v>
      </c>
      <c r="F36" s="59"/>
      <c r="G36" s="60"/>
      <c r="H36" s="55" t="s">
        <v>29</v>
      </c>
    </row>
    <row r="37" spans="1:8">
      <c r="A37" s="49">
        <v>36</v>
      </c>
      <c r="B37" s="49" t="s">
        <v>45</v>
      </c>
      <c r="C37" s="50">
        <v>1</v>
      </c>
      <c r="D37" s="51">
        <f>IF(Учёт!$E37&gt;0,WEEKNUM(Учёт!$E37,2),WEEKNUM(Учёт!$F37,2))</f>
        <v>10</v>
      </c>
      <c r="E37" s="52">
        <v>43533</v>
      </c>
      <c r="F37" s="53"/>
      <c r="G37" s="54"/>
      <c r="H37" s="49" t="s">
        <v>28</v>
      </c>
    </row>
    <row r="38" spans="1:8">
      <c r="A38" s="55">
        <v>37</v>
      </c>
      <c r="B38" s="55" t="s">
        <v>45</v>
      </c>
      <c r="C38" s="56">
        <v>1</v>
      </c>
      <c r="D38" s="57">
        <f>IF(Учёт!$E38&gt;0,WEEKNUM(Учёт!$E38,2),WEEKNUM(Учёт!$F38,2))</f>
        <v>10</v>
      </c>
      <c r="E38" s="58">
        <v>43533</v>
      </c>
      <c r="F38" s="59"/>
      <c r="G38" s="60"/>
      <c r="H38" s="55" t="s">
        <v>31</v>
      </c>
    </row>
  </sheetData>
  <conditionalFormatting sqref="E2:F38">
    <cfRule type="expression" dxfId="3" priority="3">
      <formula>E2:F2=TODAY()</formula>
    </cfRule>
  </conditionalFormatting>
  <conditionalFormatting sqref="H1:H1048576">
    <cfRule type="expression" dxfId="2" priority="7">
      <formula>IF(#REF!=0,1,0)</formula>
    </cfRule>
  </conditionalFormatting>
  <dataValidations count="1">
    <dataValidation type="list" allowBlank="1" showInputMessage="1" showErrorMessage="1" sqref="H39:H1048576 H1">
      <formula1>[1]Данные!A:A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Учёт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Скрягин</dc:creator>
  <cp:lastModifiedBy>Сергей Скрягин</cp:lastModifiedBy>
  <dcterms:created xsi:type="dcterms:W3CDTF">2019-03-03T15:10:22Z</dcterms:created>
  <dcterms:modified xsi:type="dcterms:W3CDTF">2019-03-03T15:20:40Z</dcterms:modified>
</cp:coreProperties>
</file>