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activeTab="1"/>
  </bookViews>
  <sheets>
    <sheet name="Продажи" sheetId="1" r:id="rId1"/>
    <sheet name="Склад" sheetId="2" r:id="rId2"/>
  </sheets>
  <definedNames>
    <definedName name="дата">Продажи!$K$2</definedName>
    <definedName name="ручка">Продажи!$H$2:$H$12</definedName>
    <definedName name="ручка_шариковая">Продажи!$H$3:$H$12</definedName>
  </definedNames>
  <calcPr calcId="145621" iterateDelta="1E-4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2" i="2"/>
  <c r="H2" i="1"/>
  <c r="I2" i="1" s="1"/>
  <c r="F2" i="2" s="1"/>
  <c r="G2" i="2" s="1"/>
  <c r="K2" i="1"/>
  <c r="H3" i="1"/>
  <c r="I3" i="1" s="1"/>
  <c r="F3" i="2" s="1"/>
  <c r="G3" i="2" s="1"/>
  <c r="K3" i="1"/>
  <c r="H4" i="1"/>
  <c r="I4" i="1" s="1"/>
  <c r="F4" i="2" s="1"/>
  <c r="G4" i="2" s="1"/>
  <c r="H5" i="1"/>
  <c r="I5" i="1" s="1"/>
  <c r="F5" i="2" s="1"/>
  <c r="G5" i="2" s="1"/>
  <c r="H6" i="1"/>
  <c r="I6" i="1" s="1"/>
  <c r="F6" i="2" s="1"/>
  <c r="G6" i="2" s="1"/>
  <c r="H7" i="1"/>
  <c r="I7" i="1" s="1"/>
  <c r="F7" i="2" s="1"/>
  <c r="G7" i="2" s="1"/>
  <c r="D2" i="1"/>
  <c r="E2" i="1" s="1"/>
  <c r="H8" i="1"/>
  <c r="I8" i="1" s="1"/>
  <c r="F8" i="2" s="1"/>
  <c r="G8" i="2" s="1"/>
  <c r="D3" i="1"/>
  <c r="E3" i="1" s="1"/>
  <c r="H9" i="1"/>
  <c r="I9" i="1" s="1"/>
  <c r="F9" i="2" s="1"/>
  <c r="G9" i="2" s="1"/>
  <c r="D4" i="1"/>
  <c r="E4" i="1" s="1"/>
  <c r="H10" i="1"/>
  <c r="I10" i="1" s="1"/>
  <c r="F10" i="2" s="1"/>
  <c r="G10" i="2" s="1"/>
  <c r="D5" i="1"/>
  <c r="E5" i="1" s="1"/>
  <c r="H11" i="1"/>
  <c r="I11" i="1" s="1"/>
  <c r="D6" i="1"/>
  <c r="E6" i="1" s="1"/>
  <c r="H12" i="1"/>
  <c r="I12" i="1" s="1"/>
  <c r="D7" i="1"/>
  <c r="E7" i="1" s="1"/>
  <c r="H13" i="1"/>
  <c r="I13" i="1"/>
  <c r="D8" i="1"/>
  <c r="E8" i="1" s="1"/>
  <c r="H14" i="1"/>
  <c r="I14" i="1"/>
  <c r="D9" i="1"/>
  <c r="E9" i="1" s="1"/>
  <c r="H15" i="1"/>
  <c r="I15" i="1"/>
  <c r="D10" i="1"/>
  <c r="E10" i="1"/>
  <c r="H16" i="1"/>
  <c r="I16" i="1"/>
  <c r="D11" i="1"/>
  <c r="E11" i="1"/>
  <c r="H17" i="1"/>
  <c r="I17" i="1"/>
  <c r="H10" i="2" l="1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</calcChain>
</file>

<file path=xl/sharedStrings.xml><?xml version="1.0" encoding="utf-8"?>
<sst xmlns="http://schemas.openxmlformats.org/spreadsheetml/2006/main" count="33" uniqueCount="24">
  <si>
    <t>Дата 
продажи</t>
  </si>
  <si>
    <t>Наименование
товара</t>
  </si>
  <si>
    <t>к продаже,
 шт</t>
  </si>
  <si>
    <t xml:space="preserve">стоимость,
ед. </t>
  </si>
  <si>
    <t>продано 
на сумму</t>
  </si>
  <si>
    <t>Всего 
продано, шт.</t>
  </si>
  <si>
    <t>Наименование товара</t>
  </si>
  <si>
    <t xml:space="preserve">Стоимость,
 ед. Стоимость,
 ед. </t>
  </si>
  <si>
    <t>Продано,
 штПродано,
 шт</t>
  </si>
  <si>
    <t>Продано на 
сумму, руб.Продано на 
сумму, руб.</t>
  </si>
  <si>
    <t>На складе 
остаток, шт.На складе 
остаток, шт.</t>
  </si>
  <si>
    <t>На складе 
остаток, руб.На складе 
остаток, руб.</t>
  </si>
  <si>
    <t>на складе на 
начало периода, шт.на складе на 
начало периода, шт.</t>
  </si>
  <si>
    <t xml:space="preserve">Micro SD 4GB </t>
  </si>
  <si>
    <t xml:space="preserve">Micro SD 8GB </t>
  </si>
  <si>
    <t xml:space="preserve">Micro SD 16GB </t>
  </si>
  <si>
    <t xml:space="preserve">MIcro SD 32GB </t>
  </si>
  <si>
    <t>Flash USB 4GB</t>
  </si>
  <si>
    <t>Flash USB 8GB</t>
  </si>
  <si>
    <t>Flash USB 16GB</t>
  </si>
  <si>
    <t>Flash USB 32GB</t>
  </si>
  <si>
    <t>Flash USB 64GB</t>
  </si>
  <si>
    <t>Закуп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</si>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</sst>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22" fontId="1" fillId="0" borderId="0" xfId="1" applyNumberFormat="1" applyAlignment="1">
      <alignment vertical="center"/>
    </xf>
    <xf numFmtId="14" fontId="1" fillId="0" borderId="0" xfId="1" applyNumberFormat="1" applyAlignment="1">
      <alignment vertical="center"/>
    </xf>
    <xf numFmtId="22" fontId="1" fillId="2" borderId="1" xfId="1" applyNumberFormat="1" applyFill="1" applyBorder="1" applyAlignment="1">
      <alignment vertic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" fillId="0" borderId="1" xfId="1" applyFont="1" applyBorder="1"/>
    <xf numFmtId="0" fontId="1" fillId="0" borderId="1" xfId="1" applyBorder="1"/>
    <xf numFmtId="2" fontId="1" fillId="0" borderId="1" xfId="1" applyNumberFormat="1" applyBorder="1"/>
    <xf numFmtId="0" fontId="1" fillId="3" borderId="1" xfId="1" applyFont="1" applyFill="1" applyBorder="1"/>
    <xf numFmtId="0" fontId="1" fillId="3" borderId="1" xfId="1" applyFill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2">
    <dxf>
      <font>
        <b val="0"/>
        <condense val="0"/>
        <extend val="0"/>
        <color indexed="16"/>
      </font>
      <fill>
        <patternFill patternType="solid">
          <fgColor indexed="47"/>
          <bgColor indexed="31"/>
        </patternFill>
      </fill>
    </dxf>
    <dxf>
      <font>
        <b val="0"/>
        <condense val="0"/>
        <extend val="0"/>
        <color indexed="16"/>
      </font>
      <fill>
        <patternFill patternType="solid">
          <fgColor indexed="47"/>
          <bgColor indexed="3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FFC7C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11" sqref="F11"/>
    </sheetView>
  </sheetViews>
  <sheetFormatPr defaultRowHeight="12.75" x14ac:dyDescent="0.2"/>
  <cols>
    <col min="1" max="1" width="22.28515625" style="1" customWidth="1"/>
    <col min="2" max="2" width="16.5703125" style="1" customWidth="1"/>
    <col min="3" max="3" width="11.42578125" style="1" customWidth="1"/>
    <col min="4" max="4" width="11.140625" style="1" customWidth="1"/>
    <col min="5" max="6" width="9.42578125" style="1" customWidth="1"/>
    <col min="7" max="7" width="9.140625" style="1"/>
    <col min="8" max="8" width="16.5703125" style="1" customWidth="1"/>
    <col min="9" max="9" width="13.140625" style="1" customWidth="1"/>
    <col min="10" max="10" width="9.140625" style="1"/>
    <col min="11" max="11" width="15.42578125" style="1" customWidth="1"/>
    <col min="12" max="16384" width="9.140625" style="1"/>
  </cols>
  <sheetData>
    <row r="1" spans="1:11" s="3" customFormat="1" ht="25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9" t="s">
        <v>23</v>
      </c>
      <c r="H1" s="4"/>
      <c r="I1" s="2" t="s">
        <v>5</v>
      </c>
    </row>
    <row r="2" spans="1:11" ht="14.25" customHeight="1" x14ac:dyDescent="0.2">
      <c r="A2" s="11">
        <v>40007.487547337965</v>
      </c>
      <c r="B2" s="5" t="s">
        <v>14</v>
      </c>
      <c r="C2" s="6">
        <v>10</v>
      </c>
      <c r="D2" s="7">
        <f>IF(B2="","",VLOOKUP(B2,Склад!B:C,2,0))</f>
        <v>300</v>
      </c>
      <c r="E2" s="7">
        <f t="shared" ref="E2:E11" si="0">IF(B2="","",C2*D2)</f>
        <v>3000</v>
      </c>
      <c r="F2" s="7"/>
      <c r="H2" s="8" t="str">
        <f>IF(Склад!B2="","",Склад!B2)</f>
        <v xml:space="preserve">Micro SD 4GB </v>
      </c>
      <c r="I2" s="8">
        <f>IF(Склад!B2="","",SUMIF(B:B,ручка,C:C))</f>
        <v>5</v>
      </c>
      <c r="K2" s="9">
        <f ca="1">NOW()</f>
        <v>41356.905199189816</v>
      </c>
    </row>
    <row r="3" spans="1:11" x14ac:dyDescent="0.2">
      <c r="A3" s="11">
        <v>40007.489298611108</v>
      </c>
      <c r="B3" s="5" t="s">
        <v>15</v>
      </c>
      <c r="C3" s="6">
        <v>7</v>
      </c>
      <c r="D3" s="7">
        <f>IF(B3="","",VLOOKUP(B3,Склад!B:C,2,0))</f>
        <v>450</v>
      </c>
      <c r="E3" s="7">
        <f t="shared" si="0"/>
        <v>3150</v>
      </c>
      <c r="F3" s="7"/>
      <c r="H3" s="8" t="str">
        <f>IF(Склад!B3="","",Склад!B3)</f>
        <v xml:space="preserve">Micro SD 8GB </v>
      </c>
      <c r="I3" s="8">
        <f>IF(Склад!B3="","",SUMIF(B:B,ручка,C:C))</f>
        <v>16</v>
      </c>
      <c r="K3" s="10">
        <f ca="1">TODAY()</f>
        <v>41356</v>
      </c>
    </row>
    <row r="4" spans="1:11" x14ac:dyDescent="0.2">
      <c r="A4" s="11">
        <v>40007.785730902775</v>
      </c>
      <c r="B4" s="5" t="s">
        <v>14</v>
      </c>
      <c r="C4" s="6">
        <v>2</v>
      </c>
      <c r="D4" s="7">
        <f>IF(B4="","",VLOOKUP(B4,Склад!B:C,2,0))</f>
        <v>300</v>
      </c>
      <c r="E4" s="7">
        <f t="shared" si="0"/>
        <v>600</v>
      </c>
      <c r="F4" s="7"/>
      <c r="H4" s="8" t="str">
        <f>IF(Склад!B4="","",Склад!B4)</f>
        <v xml:space="preserve">Micro SD 16GB </v>
      </c>
      <c r="I4" s="8">
        <f>IF(Склад!B4="","",SUMIF(B:B,ручка,C:C))</f>
        <v>9</v>
      </c>
    </row>
    <row r="5" spans="1:11" x14ac:dyDescent="0.2">
      <c r="A5" s="11">
        <v>40007.79300902778</v>
      </c>
      <c r="B5" s="5" t="s">
        <v>16</v>
      </c>
      <c r="C5" s="6">
        <v>1</v>
      </c>
      <c r="D5" s="7">
        <f>IF(B5="","",VLOOKUP(B5,Склад!B:C,2,0))</f>
        <v>890</v>
      </c>
      <c r="E5" s="7">
        <f t="shared" si="0"/>
        <v>890</v>
      </c>
      <c r="F5" s="7"/>
      <c r="H5" s="8" t="str">
        <f>IF(Склад!B5="","",Склад!B5)</f>
        <v xml:space="preserve">MIcro SD 32GB </v>
      </c>
      <c r="I5" s="8">
        <f>IF(Склад!B5="","",SUMIF(B:B,ручка,C:C))</f>
        <v>1</v>
      </c>
    </row>
    <row r="6" spans="1:11" x14ac:dyDescent="0.2">
      <c r="A6" s="11">
        <v>41356.903605324071</v>
      </c>
      <c r="B6" s="5" t="s">
        <v>14</v>
      </c>
      <c r="C6" s="6">
        <v>3</v>
      </c>
      <c r="D6" s="7">
        <f>IF(B6="","",VLOOKUP(B6,Склад!B:C,2,0))</f>
        <v>300</v>
      </c>
      <c r="E6" s="7">
        <f t="shared" si="0"/>
        <v>900</v>
      </c>
      <c r="F6" s="7"/>
      <c r="H6" s="8" t="str">
        <f>IF(Склад!B6="","",Склад!B6)</f>
        <v>Flash USB 4GB</v>
      </c>
      <c r="I6" s="8">
        <f>IF(Склад!B6="","",SUMIF(B:B,ручка,C:C))</f>
        <v>0</v>
      </c>
    </row>
    <row r="7" spans="1:11" x14ac:dyDescent="0.2">
      <c r="A7" s="11">
        <v>41356.903711342595</v>
      </c>
      <c r="B7" s="5" t="s">
        <v>13</v>
      </c>
      <c r="C7" s="6">
        <v>5</v>
      </c>
      <c r="D7" s="7">
        <f>IF(B7="","",VLOOKUP(B7,Склад!B:C,2,0))</f>
        <v>200</v>
      </c>
      <c r="E7" s="7">
        <f t="shared" si="0"/>
        <v>1000</v>
      </c>
      <c r="F7" s="7"/>
      <c r="H7" s="8" t="str">
        <f>IF(Склад!B7="","",Склад!B7)</f>
        <v>Flash USB 8GB</v>
      </c>
      <c r="I7" s="8">
        <f>IF(Склад!B7="","",SUMIF(B:B,ручка,C:C))</f>
        <v>0</v>
      </c>
    </row>
    <row r="8" spans="1:11" x14ac:dyDescent="0.2">
      <c r="A8" s="11">
        <v>41356.90373391204</v>
      </c>
      <c r="B8" s="5" t="s">
        <v>14</v>
      </c>
      <c r="C8" s="6">
        <v>1</v>
      </c>
      <c r="D8" s="7">
        <f>IF(B8="","",VLOOKUP(B8,Склад!B:C,2,0))</f>
        <v>300</v>
      </c>
      <c r="E8" s="7">
        <f t="shared" si="0"/>
        <v>300</v>
      </c>
      <c r="F8" s="7"/>
      <c r="H8" s="8" t="str">
        <f>IF(Склад!B8="","",Склад!B8)</f>
        <v>Flash USB 16GB</v>
      </c>
      <c r="I8" s="8">
        <f>IF(Склад!B8="","",SUMIF(B:B,ручка,C:C))</f>
        <v>0</v>
      </c>
    </row>
    <row r="9" spans="1:11" x14ac:dyDescent="0.2">
      <c r="A9" s="11">
        <v>41356.903756481479</v>
      </c>
      <c r="B9" s="5" t="s">
        <v>15</v>
      </c>
      <c r="C9" s="6">
        <v>2</v>
      </c>
      <c r="D9" s="7">
        <f>IF(B9="","",VLOOKUP(B9,Склад!B:C,2,0))</f>
        <v>450</v>
      </c>
      <c r="E9" s="7">
        <f t="shared" si="0"/>
        <v>900</v>
      </c>
      <c r="F9" s="7"/>
      <c r="H9" s="8" t="str">
        <f>IF(Склад!B9="","",Склад!B9)</f>
        <v>Flash USB 32GB</v>
      </c>
      <c r="I9" s="8">
        <f>IF(Склад!B9="","",SUMIF(B:B,ручка,C:C))</f>
        <v>0</v>
      </c>
    </row>
    <row r="10" spans="1:11" x14ac:dyDescent="0.2">
      <c r="A10" s="11"/>
      <c r="B10" s="5"/>
      <c r="C10" s="6"/>
      <c r="D10" s="7" t="str">
        <f>IF(B10="","",VLOOKUP(B10,Склад!B:C,2,0))</f>
        <v/>
      </c>
      <c r="E10" s="7" t="str">
        <f t="shared" si="0"/>
        <v/>
      </c>
      <c r="F10" s="7"/>
      <c r="H10" s="8" t="str">
        <f>IF(Склад!B10="","",Склад!B10)</f>
        <v>Flash USB 64GB</v>
      </c>
      <c r="I10" s="8">
        <f>IF(Склад!B10="","",SUMIF(B:B,ручка,C:C))</f>
        <v>0</v>
      </c>
    </row>
    <row r="11" spans="1:11" x14ac:dyDescent="0.2">
      <c r="A11" s="11"/>
      <c r="B11" s="5"/>
      <c r="C11" s="6"/>
      <c r="D11" s="7" t="str">
        <f>IF(B11="","",VLOOKUP(B11,Склад!B:C,2,0))</f>
        <v/>
      </c>
      <c r="E11" s="7" t="str">
        <f t="shared" si="0"/>
        <v/>
      </c>
      <c r="F11" s="7"/>
      <c r="H11" s="8" t="e">
        <f>IF(Склад!#REF!="","",Склад!#REF!)</f>
        <v>#REF!</v>
      </c>
      <c r="I11" s="8" t="e">
        <f>IF(Склад!#REF!="","",SUMIF(B:B,ручка,C:C))</f>
        <v>#REF!</v>
      </c>
    </row>
    <row r="12" spans="1:11" x14ac:dyDescent="0.2">
      <c r="H12" s="8" t="e">
        <f>IF(Склад!#REF!="","",Склад!#REF!)</f>
        <v>#REF!</v>
      </c>
      <c r="I12" s="8" t="e">
        <f>IF(Склад!#REF!="","",SUMIF(B:B,ручка,C:C))</f>
        <v>#REF!</v>
      </c>
    </row>
    <row r="13" spans="1:11" x14ac:dyDescent="0.2">
      <c r="H13" s="8" t="e">
        <f>IF(Склад!#REF!="","",Склад!#REF!)</f>
        <v>#REF!</v>
      </c>
      <c r="I13" s="8" t="e">
        <f>IF(Склад!#REF!="","",SUMIF(B:B,ручка,C:C))</f>
        <v>#REF!</v>
      </c>
    </row>
    <row r="14" spans="1:11" x14ac:dyDescent="0.2">
      <c r="H14" s="8" t="e">
        <f>IF(Склад!#REF!="","",Склад!#REF!)</f>
        <v>#REF!</v>
      </c>
      <c r="I14" s="8" t="e">
        <f>IF(Склад!#REF!="","",SUMIF(B:B,ручка,C:C))</f>
        <v>#REF!</v>
      </c>
    </row>
    <row r="15" spans="1:11" x14ac:dyDescent="0.2">
      <c r="H15" s="8" t="e">
        <f>IF(Склад!#REF!="","",Склад!#REF!)</f>
        <v>#REF!</v>
      </c>
      <c r="I15" s="8" t="e">
        <f>IF(Склад!#REF!="","",SUMIF(B:B,ручка,C:C))</f>
        <v>#REF!</v>
      </c>
    </row>
    <row r="16" spans="1:11" x14ac:dyDescent="0.2">
      <c r="H16" s="8" t="e">
        <f>IF(Склад!#REF!="","",Склад!#REF!)</f>
        <v>#REF!</v>
      </c>
      <c r="I16" s="8" t="e">
        <f>IF(Склад!#REF!="","",SUMIF(B:B,ручка,C:C))</f>
        <v>#REF!</v>
      </c>
    </row>
    <row r="17" spans="8:9" x14ac:dyDescent="0.2">
      <c r="H17" s="8" t="e">
        <f>IF(Склад!#REF!="","",Склад!#REF!)</f>
        <v>#REF!</v>
      </c>
      <c r="I17" s="8" t="e">
        <f>IF(Склад!#REF!="","",SUMIF(B:B,ручка,C:C))</f>
        <v>#REF!</v>
      </c>
    </row>
  </sheetData>
  <sheetCalcPr fullCalcOnLoad="1"/>
  <sheetProtection selectLockedCells="1" selectUnlockedCells="1"/>
  <conditionalFormatting sqref="I2:I9">
    <cfRule type="cellIs" dxfId="1" priority="1" stopIfTrue="1" operator="greaterThan">
      <formula>0</formula>
    </cfRule>
  </conditionalFormatting>
  <dataValidations count="2">
    <dataValidation type="list" allowBlank="1" showInputMessage="1" showErrorMessage="1" promptTitle="Внимание!!!" prompt="Для более точного значения вводить дату 2 раза" sqref="A2:A11">
      <formula1>дата</formula1>
      <formula2>0</formula2>
    </dataValidation>
    <dataValidation type="list" allowBlank="1" showInputMessage="1" showErrorMessage="1" sqref="B2:B11">
      <formula1>ручка</formula1>
      <formula2>0</formula2>
    </dataValidation>
  </dataValidation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workbookViewId="0">
      <selection activeCell="G16" sqref="G16"/>
    </sheetView>
  </sheetViews>
  <sheetFormatPr defaultColWidth="8.7109375" defaultRowHeight="12.75" x14ac:dyDescent="0.2"/>
  <cols>
    <col min="1" max="1" width="2.7109375" style="12" customWidth="1"/>
    <col min="2" max="2" width="49.140625" style="12" bestFit="1" customWidth="1"/>
    <col min="3" max="3" width="11.42578125" style="12" bestFit="1" customWidth="1"/>
    <col min="4" max="5" width="11.42578125" style="12" customWidth="1"/>
    <col min="6" max="6" width="12.5703125" style="12" customWidth="1"/>
    <col min="7" max="7" width="18.28515625" style="12" customWidth="1"/>
    <col min="8" max="8" width="12.140625" style="12" customWidth="1"/>
    <col min="9" max="9" width="13.28515625" style="12" bestFit="1" customWidth="1"/>
    <col min="10" max="10" width="20.7109375" style="12" customWidth="1"/>
    <col min="11" max="16384" width="8.7109375" style="12"/>
  </cols>
  <sheetData>
    <row r="1" spans="1:10" s="3" customFormat="1" ht="68.650000000000006" customHeight="1" x14ac:dyDescent="0.2">
      <c r="B1" s="13" t="s">
        <v>6</v>
      </c>
      <c r="C1" s="2" t="s">
        <v>7</v>
      </c>
      <c r="D1" s="2" t="s">
        <v>22</v>
      </c>
      <c r="E1" s="2" t="s">
        <v>23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</row>
    <row r="2" spans="1:10" x14ac:dyDescent="0.2">
      <c r="A2" s="12">
        <v>1</v>
      </c>
      <c r="B2" s="17" t="s">
        <v>13</v>
      </c>
      <c r="C2" s="14">
        <v>200</v>
      </c>
      <c r="D2" s="14">
        <v>80</v>
      </c>
      <c r="E2" s="14">
        <f>C2-D2</f>
        <v>120</v>
      </c>
      <c r="F2" s="15">
        <f>Продажи!I2</f>
        <v>5</v>
      </c>
      <c r="G2" s="16">
        <f t="shared" ref="G2:G9" si="0">F2*C2</f>
        <v>1000</v>
      </c>
      <c r="H2" s="14">
        <f>J2-F2</f>
        <v>-3</v>
      </c>
      <c r="I2" s="16">
        <f>H2*C2</f>
        <v>-600</v>
      </c>
      <c r="J2" s="14">
        <v>2</v>
      </c>
    </row>
    <row r="3" spans="1:10" x14ac:dyDescent="0.2">
      <c r="A3" s="12">
        <v>2</v>
      </c>
      <c r="B3" s="17" t="s">
        <v>14</v>
      </c>
      <c r="C3" s="14">
        <v>300</v>
      </c>
      <c r="D3" s="14">
        <v>190</v>
      </c>
      <c r="E3" s="14">
        <f t="shared" ref="E3:E9" si="1">C3-D3</f>
        <v>110</v>
      </c>
      <c r="F3" s="15">
        <f>Продажи!I3</f>
        <v>16</v>
      </c>
      <c r="G3" s="16">
        <f t="shared" si="0"/>
        <v>4800</v>
      </c>
      <c r="H3" s="14">
        <f>J3-F3</f>
        <v>-14</v>
      </c>
      <c r="I3" s="16">
        <f t="shared" ref="I3:I9" si="2">H3*C3</f>
        <v>-4200</v>
      </c>
      <c r="J3" s="14">
        <v>2</v>
      </c>
    </row>
    <row r="4" spans="1:10" x14ac:dyDescent="0.2">
      <c r="A4" s="12">
        <v>3</v>
      </c>
      <c r="B4" s="18" t="s">
        <v>15</v>
      </c>
      <c r="C4" s="14">
        <v>450</v>
      </c>
      <c r="D4" s="14">
        <v>350</v>
      </c>
      <c r="E4" s="14">
        <f t="shared" si="1"/>
        <v>100</v>
      </c>
      <c r="F4" s="15">
        <f>Продажи!I4</f>
        <v>9</v>
      </c>
      <c r="G4" s="16">
        <f t="shared" si="0"/>
        <v>4050</v>
      </c>
      <c r="H4" s="14">
        <f t="shared" ref="H4:H9" si="3">J4-F4</f>
        <v>-8</v>
      </c>
      <c r="I4" s="16">
        <f t="shared" si="2"/>
        <v>-3600</v>
      </c>
      <c r="J4" s="14">
        <v>1</v>
      </c>
    </row>
    <row r="5" spans="1:10" x14ac:dyDescent="0.2">
      <c r="A5" s="12">
        <v>4</v>
      </c>
      <c r="B5" s="18" t="s">
        <v>16</v>
      </c>
      <c r="C5" s="14">
        <v>890</v>
      </c>
      <c r="D5" s="14">
        <v>650</v>
      </c>
      <c r="E5" s="14">
        <f t="shared" si="1"/>
        <v>240</v>
      </c>
      <c r="F5" s="15">
        <f>Продажи!I5</f>
        <v>1</v>
      </c>
      <c r="G5" s="16">
        <f t="shared" si="0"/>
        <v>890</v>
      </c>
      <c r="H5" s="14">
        <f t="shared" si="3"/>
        <v>-1</v>
      </c>
      <c r="I5" s="16">
        <f t="shared" si="2"/>
        <v>-890</v>
      </c>
      <c r="J5" s="14">
        <v>0</v>
      </c>
    </row>
    <row r="6" spans="1:10" x14ac:dyDescent="0.2">
      <c r="A6" s="12">
        <v>5</v>
      </c>
      <c r="B6" s="18" t="s">
        <v>17</v>
      </c>
      <c r="C6" s="14">
        <v>250</v>
      </c>
      <c r="D6" s="14">
        <v>100</v>
      </c>
      <c r="E6" s="14">
        <f t="shared" si="1"/>
        <v>150</v>
      </c>
      <c r="F6" s="15">
        <f>Продажи!I6</f>
        <v>0</v>
      </c>
      <c r="G6" s="16">
        <f t="shared" si="0"/>
        <v>0</v>
      </c>
      <c r="H6" s="14">
        <f t="shared" si="3"/>
        <v>2</v>
      </c>
      <c r="I6" s="16">
        <f t="shared" si="2"/>
        <v>500</v>
      </c>
      <c r="J6" s="14">
        <v>2</v>
      </c>
    </row>
    <row r="7" spans="1:10" x14ac:dyDescent="0.2">
      <c r="A7" s="12">
        <v>6</v>
      </c>
      <c r="B7" s="18" t="s">
        <v>18</v>
      </c>
      <c r="C7" s="14">
        <v>350</v>
      </c>
      <c r="D7" s="14">
        <v>250</v>
      </c>
      <c r="E7" s="14">
        <f t="shared" si="1"/>
        <v>100</v>
      </c>
      <c r="F7" s="15">
        <f>Продажи!I7</f>
        <v>0</v>
      </c>
      <c r="G7" s="16">
        <f t="shared" si="0"/>
        <v>0</v>
      </c>
      <c r="H7" s="14">
        <f t="shared" si="3"/>
        <v>2</v>
      </c>
      <c r="I7" s="16">
        <f t="shared" si="2"/>
        <v>700</v>
      </c>
      <c r="J7" s="14">
        <v>2</v>
      </c>
    </row>
    <row r="8" spans="1:10" x14ac:dyDescent="0.2">
      <c r="A8" s="12">
        <v>7</v>
      </c>
      <c r="B8" s="18" t="s">
        <v>19</v>
      </c>
      <c r="C8" s="14">
        <v>450</v>
      </c>
      <c r="D8" s="14"/>
      <c r="E8" s="14">
        <f t="shared" si="1"/>
        <v>450</v>
      </c>
      <c r="F8" s="15">
        <f>Продажи!I8</f>
        <v>0</v>
      </c>
      <c r="G8" s="16">
        <f t="shared" si="0"/>
        <v>0</v>
      </c>
      <c r="H8" s="14">
        <f t="shared" si="3"/>
        <v>3</v>
      </c>
      <c r="I8" s="16">
        <f t="shared" si="2"/>
        <v>1350</v>
      </c>
      <c r="J8" s="14">
        <v>3</v>
      </c>
    </row>
    <row r="9" spans="1:10" x14ac:dyDescent="0.2">
      <c r="A9" s="12">
        <v>8</v>
      </c>
      <c r="B9" s="18" t="s">
        <v>20</v>
      </c>
      <c r="C9" s="14">
        <v>850</v>
      </c>
      <c r="D9" s="14"/>
      <c r="E9" s="14">
        <f t="shared" si="1"/>
        <v>850</v>
      </c>
      <c r="F9" s="15">
        <f>Продажи!I9</f>
        <v>0</v>
      </c>
      <c r="G9" s="16">
        <f t="shared" si="0"/>
        <v>0</v>
      </c>
      <c r="H9" s="14">
        <f t="shared" si="3"/>
        <v>1</v>
      </c>
      <c r="I9" s="16">
        <f t="shared" si="2"/>
        <v>850</v>
      </c>
      <c r="J9" s="14">
        <v>1</v>
      </c>
    </row>
    <row r="10" spans="1:10" x14ac:dyDescent="0.2">
      <c r="A10" s="12">
        <v>9</v>
      </c>
      <c r="B10" s="18" t="s">
        <v>21</v>
      </c>
      <c r="C10" s="14">
        <v>1500</v>
      </c>
      <c r="D10" s="14"/>
      <c r="E10" s="14"/>
      <c r="F10" s="15">
        <f>Продажи!I10</f>
        <v>0</v>
      </c>
      <c r="G10" s="16">
        <f t="shared" ref="G10" si="4">F10*C10</f>
        <v>0</v>
      </c>
      <c r="H10" s="14">
        <f t="shared" ref="H10" si="5">J10-F10</f>
        <v>1</v>
      </c>
      <c r="I10" s="16">
        <f t="shared" ref="I10" si="6">H10*C10</f>
        <v>1500</v>
      </c>
      <c r="J10" s="14">
        <v>1</v>
      </c>
    </row>
    <row r="11" spans="1:10" x14ac:dyDescent="0.2">
      <c r="A11" s="12">
        <v>10</v>
      </c>
    </row>
    <row r="12" spans="1:10" x14ac:dyDescent="0.2">
      <c r="A12" s="12">
        <v>11</v>
      </c>
    </row>
    <row r="13" spans="1:10" x14ac:dyDescent="0.2">
      <c r="A13" s="12">
        <v>12</v>
      </c>
    </row>
    <row r="14" spans="1:10" x14ac:dyDescent="0.2">
      <c r="A14" s="12">
        <v>13</v>
      </c>
    </row>
    <row r="15" spans="1:10" x14ac:dyDescent="0.2">
      <c r="A15" s="12">
        <v>14</v>
      </c>
    </row>
    <row r="16" spans="1:10" x14ac:dyDescent="0.2">
      <c r="A16" s="12">
        <v>15</v>
      </c>
    </row>
    <row r="17" spans="1:2" x14ac:dyDescent="0.2">
      <c r="A17" s="12">
        <v>16</v>
      </c>
    </row>
    <row r="18" spans="1:2" x14ac:dyDescent="0.2">
      <c r="A18" s="12">
        <v>17</v>
      </c>
    </row>
    <row r="19" spans="1:2" x14ac:dyDescent="0.2">
      <c r="A19" s="12">
        <v>18</v>
      </c>
    </row>
    <row r="20" spans="1:2" x14ac:dyDescent="0.2">
      <c r="A20" s="12">
        <v>19</v>
      </c>
    </row>
    <row r="21" spans="1:2" x14ac:dyDescent="0.2">
      <c r="A21" s="12">
        <v>20</v>
      </c>
    </row>
    <row r="22" spans="1:2" x14ac:dyDescent="0.2">
      <c r="A22" s="12">
        <v>21</v>
      </c>
    </row>
    <row r="23" spans="1:2" x14ac:dyDescent="0.2">
      <c r="A23" s="12">
        <v>22</v>
      </c>
      <c r="B23" s="12">
        <v>1</v>
      </c>
    </row>
    <row r="24" spans="1:2" x14ac:dyDescent="0.2">
      <c r="A24" s="12">
        <v>23</v>
      </c>
    </row>
    <row r="25" spans="1:2" x14ac:dyDescent="0.2">
      <c r="A25" s="12">
        <v>24</v>
      </c>
    </row>
    <row r="26" spans="1:2" x14ac:dyDescent="0.2">
      <c r="A26" s="12">
        <v>25</v>
      </c>
    </row>
    <row r="27" spans="1:2" x14ac:dyDescent="0.2">
      <c r="A27" s="12">
        <v>26</v>
      </c>
    </row>
    <row r="28" spans="1:2" x14ac:dyDescent="0.2">
      <c r="A28" s="12">
        <v>27</v>
      </c>
    </row>
    <row r="29" spans="1:2" x14ac:dyDescent="0.2">
      <c r="A29" s="12">
        <v>28</v>
      </c>
    </row>
    <row r="30" spans="1:2" x14ac:dyDescent="0.2">
      <c r="A30" s="12">
        <v>29</v>
      </c>
    </row>
    <row r="31" spans="1:2" x14ac:dyDescent="0.2">
      <c r="A31" s="12">
        <v>30</v>
      </c>
    </row>
    <row r="32" spans="1:2" x14ac:dyDescent="0.2">
      <c r="A32" s="12">
        <v>31</v>
      </c>
    </row>
    <row r="33" spans="1:1" x14ac:dyDescent="0.2">
      <c r="A33" s="12">
        <v>32</v>
      </c>
    </row>
    <row r="34" spans="1:1" x14ac:dyDescent="0.2">
      <c r="A34" s="12">
        <v>33</v>
      </c>
    </row>
    <row r="35" spans="1:1" x14ac:dyDescent="0.2">
      <c r="A35" s="12">
        <v>34</v>
      </c>
    </row>
    <row r="36" spans="1:1" x14ac:dyDescent="0.2">
      <c r="A36" s="12">
        <v>35</v>
      </c>
    </row>
    <row r="37" spans="1:1" x14ac:dyDescent="0.2">
      <c r="A37" s="12">
        <v>36</v>
      </c>
    </row>
    <row r="38" spans="1:1" x14ac:dyDescent="0.2">
      <c r="A38" s="12">
        <v>37</v>
      </c>
    </row>
    <row r="39" spans="1:1" x14ac:dyDescent="0.2">
      <c r="A39" s="12">
        <v>38</v>
      </c>
    </row>
    <row r="40" spans="1:1" x14ac:dyDescent="0.2">
      <c r="A40" s="12">
        <v>39</v>
      </c>
    </row>
    <row r="41" spans="1:1" x14ac:dyDescent="0.2">
      <c r="A41" s="12">
        <v>40</v>
      </c>
    </row>
    <row r="42" spans="1:1" x14ac:dyDescent="0.2">
      <c r="A42" s="12">
        <v>41</v>
      </c>
    </row>
    <row r="43" spans="1:1" x14ac:dyDescent="0.2">
      <c r="A43" s="12">
        <v>42</v>
      </c>
    </row>
    <row r="44" spans="1:1" x14ac:dyDescent="0.2">
      <c r="A44" s="12">
        <v>43</v>
      </c>
    </row>
    <row r="45" spans="1:1" x14ac:dyDescent="0.2">
      <c r="A45" s="12">
        <v>44</v>
      </c>
    </row>
    <row r="46" spans="1:1" x14ac:dyDescent="0.2">
      <c r="A46" s="12">
        <v>45</v>
      </c>
    </row>
    <row r="47" spans="1:1" x14ac:dyDescent="0.2">
      <c r="A47" s="12">
        <v>46</v>
      </c>
    </row>
    <row r="48" spans="1:1" x14ac:dyDescent="0.2">
      <c r="A48" s="12">
        <v>47</v>
      </c>
    </row>
    <row r="49" spans="1:1" x14ac:dyDescent="0.2">
      <c r="A49" s="12">
        <v>48</v>
      </c>
    </row>
    <row r="50" spans="1:1" x14ac:dyDescent="0.2">
      <c r="A50" s="12">
        <v>49</v>
      </c>
    </row>
    <row r="51" spans="1:1" x14ac:dyDescent="0.2">
      <c r="A51" s="12">
        <v>50</v>
      </c>
    </row>
    <row r="52" spans="1:1" x14ac:dyDescent="0.2">
      <c r="A52" s="12">
        <v>51</v>
      </c>
    </row>
    <row r="53" spans="1:1" x14ac:dyDescent="0.2">
      <c r="A53" s="12">
        <v>52</v>
      </c>
    </row>
    <row r="54" spans="1:1" x14ac:dyDescent="0.2">
      <c r="A54" s="12">
        <v>53</v>
      </c>
    </row>
    <row r="55" spans="1:1" x14ac:dyDescent="0.2">
      <c r="A55" s="12">
        <v>54</v>
      </c>
    </row>
    <row r="56" spans="1:1" x14ac:dyDescent="0.2">
      <c r="A56" s="12">
        <v>55</v>
      </c>
    </row>
    <row r="57" spans="1:1" x14ac:dyDescent="0.2">
      <c r="A57" s="12">
        <v>56</v>
      </c>
    </row>
    <row r="58" spans="1:1" x14ac:dyDescent="0.2">
      <c r="A58" s="12">
        <v>57</v>
      </c>
    </row>
    <row r="59" spans="1:1" x14ac:dyDescent="0.2">
      <c r="A59" s="12">
        <v>58</v>
      </c>
    </row>
    <row r="60" spans="1:1" x14ac:dyDescent="0.2">
      <c r="A60" s="12">
        <v>59</v>
      </c>
    </row>
    <row r="61" spans="1:1" x14ac:dyDescent="0.2">
      <c r="A61" s="12">
        <v>60</v>
      </c>
    </row>
    <row r="62" spans="1:1" x14ac:dyDescent="0.2">
      <c r="A62" s="12">
        <v>61</v>
      </c>
    </row>
    <row r="63" spans="1:1" x14ac:dyDescent="0.2">
      <c r="A63" s="12">
        <v>62</v>
      </c>
    </row>
    <row r="64" spans="1:1" x14ac:dyDescent="0.2">
      <c r="A64" s="12">
        <v>63</v>
      </c>
    </row>
    <row r="65" spans="1:1" x14ac:dyDescent="0.2">
      <c r="A65" s="12">
        <v>64</v>
      </c>
    </row>
    <row r="66" spans="1:1" x14ac:dyDescent="0.2">
      <c r="A66" s="12">
        <v>65</v>
      </c>
    </row>
    <row r="67" spans="1:1" x14ac:dyDescent="0.2">
      <c r="A67" s="12">
        <v>66</v>
      </c>
    </row>
    <row r="68" spans="1:1" x14ac:dyDescent="0.2">
      <c r="A68" s="12">
        <v>67</v>
      </c>
    </row>
    <row r="69" spans="1:1" x14ac:dyDescent="0.2">
      <c r="A69" s="12">
        <v>68</v>
      </c>
    </row>
    <row r="70" spans="1:1" x14ac:dyDescent="0.2">
      <c r="A70" s="12">
        <v>69</v>
      </c>
    </row>
    <row r="71" spans="1:1" x14ac:dyDescent="0.2">
      <c r="A71" s="12">
        <v>70</v>
      </c>
    </row>
    <row r="72" spans="1:1" x14ac:dyDescent="0.2">
      <c r="A72" s="12">
        <v>71</v>
      </c>
    </row>
    <row r="73" spans="1:1" x14ac:dyDescent="0.2">
      <c r="A73" s="12">
        <v>72</v>
      </c>
    </row>
    <row r="74" spans="1:1" x14ac:dyDescent="0.2">
      <c r="A74" s="12">
        <v>73</v>
      </c>
    </row>
    <row r="75" spans="1:1" x14ac:dyDescent="0.2">
      <c r="A75" s="12">
        <v>74</v>
      </c>
    </row>
    <row r="76" spans="1:1" x14ac:dyDescent="0.2">
      <c r="A76" s="12">
        <v>75</v>
      </c>
    </row>
    <row r="77" spans="1:1" x14ac:dyDescent="0.2">
      <c r="A77" s="12">
        <v>76</v>
      </c>
    </row>
    <row r="78" spans="1:1" x14ac:dyDescent="0.2">
      <c r="A78" s="12">
        <v>77</v>
      </c>
    </row>
    <row r="79" spans="1:1" x14ac:dyDescent="0.2">
      <c r="A79" s="12">
        <v>78</v>
      </c>
    </row>
    <row r="80" spans="1:1" x14ac:dyDescent="0.2">
      <c r="A80" s="12">
        <v>79</v>
      </c>
    </row>
    <row r="81" spans="1:1" x14ac:dyDescent="0.2">
      <c r="A81" s="12">
        <v>80</v>
      </c>
    </row>
    <row r="82" spans="1:1" x14ac:dyDescent="0.2">
      <c r="A82" s="12">
        <v>81</v>
      </c>
    </row>
    <row r="83" spans="1:1" x14ac:dyDescent="0.2">
      <c r="A83" s="12">
        <v>82</v>
      </c>
    </row>
    <row r="84" spans="1:1" x14ac:dyDescent="0.2">
      <c r="A84" s="12">
        <v>83</v>
      </c>
    </row>
    <row r="85" spans="1:1" x14ac:dyDescent="0.2">
      <c r="A85" s="12">
        <v>84</v>
      </c>
    </row>
    <row r="86" spans="1:1" x14ac:dyDescent="0.2">
      <c r="A86" s="12">
        <v>85</v>
      </c>
    </row>
    <row r="87" spans="1:1" x14ac:dyDescent="0.2">
      <c r="A87" s="12">
        <v>86</v>
      </c>
    </row>
    <row r="88" spans="1:1" x14ac:dyDescent="0.2">
      <c r="A88" s="12">
        <v>87</v>
      </c>
    </row>
    <row r="89" spans="1:1" x14ac:dyDescent="0.2">
      <c r="A89" s="12">
        <v>88</v>
      </c>
    </row>
    <row r="90" spans="1:1" x14ac:dyDescent="0.2">
      <c r="A90" s="12">
        <v>89</v>
      </c>
    </row>
    <row r="91" spans="1:1" x14ac:dyDescent="0.2">
      <c r="A91" s="12">
        <v>90</v>
      </c>
    </row>
    <row r="92" spans="1:1" x14ac:dyDescent="0.2">
      <c r="A92" s="12">
        <v>91</v>
      </c>
    </row>
    <row r="93" spans="1:1" x14ac:dyDescent="0.2">
      <c r="A93" s="12">
        <v>92</v>
      </c>
    </row>
    <row r="94" spans="1:1" x14ac:dyDescent="0.2">
      <c r="A94" s="12">
        <v>93</v>
      </c>
    </row>
    <row r="95" spans="1:1" x14ac:dyDescent="0.2">
      <c r="A95" s="12">
        <v>94</v>
      </c>
    </row>
    <row r="96" spans="1:1" x14ac:dyDescent="0.2">
      <c r="A96" s="12">
        <v>95</v>
      </c>
    </row>
    <row r="97" spans="1:1" x14ac:dyDescent="0.2">
      <c r="A97" s="12">
        <v>96</v>
      </c>
    </row>
    <row r="98" spans="1:1" x14ac:dyDescent="0.2">
      <c r="A98" s="12">
        <v>97</v>
      </c>
    </row>
    <row r="99" spans="1:1" x14ac:dyDescent="0.2">
      <c r="A99" s="12">
        <v>98</v>
      </c>
    </row>
    <row r="100" spans="1:1" x14ac:dyDescent="0.2">
      <c r="A100" s="12">
        <v>99</v>
      </c>
    </row>
    <row r="101" spans="1:1" x14ac:dyDescent="0.2">
      <c r="A101" s="12">
        <v>100</v>
      </c>
    </row>
    <row r="102" spans="1:1" x14ac:dyDescent="0.2">
      <c r="A102" s="12">
        <v>101</v>
      </c>
    </row>
    <row r="103" spans="1:1" x14ac:dyDescent="0.2">
      <c r="A103" s="12">
        <v>102</v>
      </c>
    </row>
    <row r="104" spans="1:1" x14ac:dyDescent="0.2">
      <c r="A104" s="12">
        <v>103</v>
      </c>
    </row>
    <row r="105" spans="1:1" x14ac:dyDescent="0.2">
      <c r="A105" s="12">
        <v>104</v>
      </c>
    </row>
    <row r="106" spans="1:1" x14ac:dyDescent="0.2">
      <c r="A106" s="12">
        <v>105</v>
      </c>
    </row>
    <row r="107" spans="1:1" x14ac:dyDescent="0.2">
      <c r="A107" s="12">
        <v>106</v>
      </c>
    </row>
    <row r="108" spans="1:1" x14ac:dyDescent="0.2">
      <c r="A108" s="12">
        <v>107</v>
      </c>
    </row>
    <row r="109" spans="1:1" x14ac:dyDescent="0.2">
      <c r="A109" s="12">
        <v>108</v>
      </c>
    </row>
    <row r="110" spans="1:1" x14ac:dyDescent="0.2">
      <c r="A110" s="12">
        <v>109</v>
      </c>
    </row>
    <row r="111" spans="1:1" x14ac:dyDescent="0.2">
      <c r="A111" s="12">
        <v>110</v>
      </c>
    </row>
    <row r="112" spans="1:1" x14ac:dyDescent="0.2">
      <c r="A112" s="12">
        <v>111</v>
      </c>
    </row>
    <row r="113" spans="1:1" x14ac:dyDescent="0.2">
      <c r="A113" s="12">
        <v>112</v>
      </c>
    </row>
    <row r="114" spans="1:1" x14ac:dyDescent="0.2">
      <c r="A114" s="12">
        <v>113</v>
      </c>
    </row>
    <row r="115" spans="1:1" x14ac:dyDescent="0.2">
      <c r="A115" s="12">
        <v>114</v>
      </c>
    </row>
    <row r="116" spans="1:1" x14ac:dyDescent="0.2">
      <c r="A116" s="12">
        <v>115</v>
      </c>
    </row>
    <row r="117" spans="1:1" x14ac:dyDescent="0.2">
      <c r="A117" s="12">
        <v>116</v>
      </c>
    </row>
    <row r="118" spans="1:1" x14ac:dyDescent="0.2">
      <c r="A118" s="12">
        <v>117</v>
      </c>
    </row>
    <row r="119" spans="1:1" x14ac:dyDescent="0.2">
      <c r="A119" s="12">
        <v>118</v>
      </c>
    </row>
    <row r="120" spans="1:1" x14ac:dyDescent="0.2">
      <c r="A120" s="12">
        <v>119</v>
      </c>
    </row>
    <row r="121" spans="1:1" x14ac:dyDescent="0.2">
      <c r="A121" s="12">
        <v>120</v>
      </c>
    </row>
    <row r="122" spans="1:1" x14ac:dyDescent="0.2">
      <c r="A122" s="12">
        <v>121</v>
      </c>
    </row>
    <row r="123" spans="1:1" x14ac:dyDescent="0.2">
      <c r="A123" s="12">
        <v>122</v>
      </c>
    </row>
    <row r="124" spans="1:1" x14ac:dyDescent="0.2">
      <c r="A124" s="12">
        <v>123</v>
      </c>
    </row>
    <row r="125" spans="1:1" x14ac:dyDescent="0.2">
      <c r="A125" s="12">
        <v>124</v>
      </c>
    </row>
    <row r="126" spans="1:1" x14ac:dyDescent="0.2">
      <c r="A126" s="12">
        <v>125</v>
      </c>
    </row>
    <row r="127" spans="1:1" x14ac:dyDescent="0.2">
      <c r="A127" s="12">
        <v>126</v>
      </c>
    </row>
    <row r="128" spans="1:1" x14ac:dyDescent="0.2">
      <c r="A128" s="12">
        <v>127</v>
      </c>
    </row>
    <row r="129" spans="1:1" x14ac:dyDescent="0.2">
      <c r="A129" s="12">
        <v>128</v>
      </c>
    </row>
    <row r="130" spans="1:1" x14ac:dyDescent="0.2">
      <c r="A130" s="12">
        <v>129</v>
      </c>
    </row>
    <row r="131" spans="1:1" x14ac:dyDescent="0.2">
      <c r="A131" s="12">
        <v>130</v>
      </c>
    </row>
    <row r="132" spans="1:1" x14ac:dyDescent="0.2">
      <c r="A132" s="12">
        <v>131</v>
      </c>
    </row>
    <row r="133" spans="1:1" x14ac:dyDescent="0.2">
      <c r="A133" s="12">
        <v>132</v>
      </c>
    </row>
    <row r="134" spans="1:1" x14ac:dyDescent="0.2">
      <c r="A134" s="12">
        <v>133</v>
      </c>
    </row>
    <row r="135" spans="1:1" x14ac:dyDescent="0.2">
      <c r="A135" s="12">
        <v>134</v>
      </c>
    </row>
    <row r="136" spans="1:1" x14ac:dyDescent="0.2">
      <c r="A136" s="12">
        <v>135</v>
      </c>
    </row>
    <row r="137" spans="1:1" x14ac:dyDescent="0.2">
      <c r="A137" s="12">
        <v>136</v>
      </c>
    </row>
    <row r="138" spans="1:1" x14ac:dyDescent="0.2">
      <c r="A138" s="12">
        <v>137</v>
      </c>
    </row>
    <row r="139" spans="1:1" x14ac:dyDescent="0.2">
      <c r="A139" s="12">
        <v>138</v>
      </c>
    </row>
    <row r="140" spans="1:1" x14ac:dyDescent="0.2">
      <c r="A140" s="12">
        <v>139</v>
      </c>
    </row>
    <row r="141" spans="1:1" x14ac:dyDescent="0.2">
      <c r="A141" s="12">
        <v>140</v>
      </c>
    </row>
    <row r="142" spans="1:1" x14ac:dyDescent="0.2">
      <c r="A142" s="12">
        <v>141</v>
      </c>
    </row>
    <row r="143" spans="1:1" x14ac:dyDescent="0.2">
      <c r="A143" s="12">
        <v>142</v>
      </c>
    </row>
    <row r="144" spans="1:1" x14ac:dyDescent="0.2">
      <c r="A144" s="12">
        <v>143</v>
      </c>
    </row>
    <row r="145" spans="1:1" x14ac:dyDescent="0.2">
      <c r="A145" s="12">
        <v>144</v>
      </c>
    </row>
    <row r="146" spans="1:1" x14ac:dyDescent="0.2">
      <c r="A146" s="12">
        <v>145</v>
      </c>
    </row>
    <row r="147" spans="1:1" x14ac:dyDescent="0.2">
      <c r="A147" s="12">
        <v>146</v>
      </c>
    </row>
    <row r="148" spans="1:1" x14ac:dyDescent="0.2">
      <c r="A148" s="12">
        <v>147</v>
      </c>
    </row>
    <row r="149" spans="1:1" x14ac:dyDescent="0.2">
      <c r="A149" s="12">
        <v>148</v>
      </c>
    </row>
    <row r="150" spans="1:1" x14ac:dyDescent="0.2">
      <c r="A150" s="12">
        <v>149</v>
      </c>
    </row>
  </sheetData>
  <sheetProtection selectLockedCells="1" selectUnlockedCells="1"/>
  <conditionalFormatting sqref="F2:F10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Продажи</vt:lpstr>
      <vt:lpstr>Склад</vt:lpstr>
      <vt:lpstr>дата</vt:lpstr>
      <vt:lpstr>ручка</vt:lpstr>
      <vt:lpstr>ручка_шариковая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2013-03-23T17:44:03Z</dcterms:created>
  <dcterms:modified xsi:type="dcterms:W3CDTF">2013-03-23T17:44:18Z</dcterms:modified>
</cp:coreProperties>
</file>