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Данные и Условие" sheetId="1" r:id="rId1"/>
    <sheet name="Желаемый Результа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10" i="1"/>
  <c r="I11" i="1"/>
  <c r="I12" i="1"/>
  <c r="I13" i="1"/>
  <c r="I14" i="1"/>
  <c r="I15" i="1"/>
  <c r="I16" i="1"/>
  <c r="I17" i="1"/>
  <c r="I2" i="1"/>
  <c r="H3" i="1"/>
  <c r="H4" i="1"/>
  <c r="H5" i="1"/>
  <c r="H6" i="1"/>
  <c r="H7" i="1"/>
  <c r="H8" i="1"/>
  <c r="H10" i="1"/>
  <c r="H11" i="1"/>
  <c r="H12" i="1"/>
  <c r="H13" i="1"/>
  <c r="H14" i="1"/>
  <c r="H15" i="1"/>
  <c r="H16" i="1"/>
  <c r="H17" i="1"/>
  <c r="H2" i="1" l="1"/>
</calcChain>
</file>

<file path=xl/sharedStrings.xml><?xml version="1.0" encoding="utf-8"?>
<sst xmlns="http://schemas.openxmlformats.org/spreadsheetml/2006/main" count="36" uniqueCount="21">
  <si>
    <t>№</t>
  </si>
  <si>
    <t>маршрут</t>
  </si>
  <si>
    <t>колличество паллет</t>
  </si>
  <si>
    <t>тоннаж, кг</t>
  </si>
  <si>
    <t>Опоздания по отгрузкам</t>
  </si>
  <si>
    <t>3804033758
3804033760</t>
  </si>
  <si>
    <t>3804033867
3804033868</t>
  </si>
  <si>
    <t>День А - до 16:00</t>
  </si>
  <si>
    <t>День Б - до 24:00</t>
  </si>
  <si>
    <t>День В - до 24:00</t>
  </si>
  <si>
    <t>В колонку Н нужно внести следующее условие: Если в столбике "В" дата до 16:00(день А), то в столбике "G" должно быть плюс один день(День Б -до конца суток), а иначе слово "Опоздание"; Если  в столбике "В" дата после 16:00(день А), то в столбике "G" должно быть плюс два деня(День В -до конца суток), а иначе слово "Опоздание"</t>
  </si>
  <si>
    <t>Київ - Закарпатська обл, Берегівський р-н, м. Берегово</t>
  </si>
  <si>
    <t>Київ - Шпола</t>
  </si>
  <si>
    <t>Київ - Івано-Франківська обл, м. Городенка</t>
  </si>
  <si>
    <t xml:space="preserve">Київ - КРАСЕНІВСЬКЕ, Черкаська обл., </t>
  </si>
  <si>
    <t>дата и время получения заявки</t>
  </si>
  <si>
    <t>№ заявки</t>
  </si>
  <si>
    <t>прибытие авто (дата и время)</t>
  </si>
  <si>
    <t>Опоздание</t>
  </si>
  <si>
    <t>Выходные и праздники
(НЕ сб и НЕ вск)</t>
  </si>
  <si>
    <t>Рабочие сб и 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</si>
</sst>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\ h:mm;@"/>
    <numFmt numFmtId="167" formatCode="dd/mm/yyyy\ \(ddd\)"/>
    <numFmt numFmtId="168" formatCode="dd/mm/yy\ \(ddd\)\ h:mm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3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3" fontId="3" fillId="0" borderId="1" xfId="0" applyNumberFormat="1" applyFont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1" fillId="2" borderId="0" xfId="0" applyFont="1" applyFill="1"/>
    <xf numFmtId="164" fontId="3" fillId="4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wrapText="1"/>
      <protection locked="0"/>
    </xf>
    <xf numFmtId="167" fontId="0" fillId="0" borderId="0" xfId="0" applyNumberFormat="1"/>
    <xf numFmtId="168" fontId="3" fillId="4" borderId="1" xfId="0" applyNumberFormat="1" applyFont="1" applyFill="1" applyBorder="1" applyProtection="1">
      <protection locked="0"/>
    </xf>
    <xf numFmtId="167" fontId="0" fillId="5" borderId="1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7" fontId="0" fillId="6" borderId="1" xfId="0" applyNumberForma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3"/>
  <sheetViews>
    <sheetView tabSelected="1" zoomScale="85" zoomScaleNormal="85" workbookViewId="0">
      <selection activeCell="D19" sqref="D19"/>
    </sheetView>
  </sheetViews>
  <sheetFormatPr defaultRowHeight="15" x14ac:dyDescent="0.25"/>
  <cols>
    <col min="1" max="1" width="4" bestFit="1" customWidth="1"/>
    <col min="2" max="2" width="19" customWidth="1"/>
    <col min="3" max="3" width="11" bestFit="1" customWidth="1"/>
    <col min="4" max="4" width="94.7109375" bestFit="1" customWidth="1"/>
    <col min="5" max="5" width="8.85546875" bestFit="1" customWidth="1"/>
    <col min="6" max="6" width="8.42578125" bestFit="1" customWidth="1"/>
    <col min="7" max="7" width="13.42578125" bestFit="1" customWidth="1"/>
    <col min="8" max="8" width="15.85546875" customWidth="1"/>
    <col min="9" max="9" width="22.7109375" customWidth="1"/>
    <col min="10" max="10" width="14.42578125" bestFit="1" customWidth="1"/>
    <col min="12" max="12" width="25.28515625" customWidth="1"/>
    <col min="13" max="13" width="24.28515625" customWidth="1"/>
  </cols>
  <sheetData>
    <row r="1" spans="1:13" ht="47.25" x14ac:dyDescent="0.25">
      <c r="A1" s="1" t="s">
        <v>0</v>
      </c>
      <c r="B1" s="16" t="s">
        <v>15</v>
      </c>
      <c r="C1" s="5" t="s">
        <v>16</v>
      </c>
      <c r="D1" s="1" t="s">
        <v>1</v>
      </c>
      <c r="E1" s="1" t="s">
        <v>2</v>
      </c>
      <c r="F1" s="9" t="s">
        <v>3</v>
      </c>
      <c r="G1" s="16" t="s">
        <v>17</v>
      </c>
      <c r="H1" s="11" t="s">
        <v>4</v>
      </c>
      <c r="L1" s="21" t="s">
        <v>19</v>
      </c>
      <c r="M1" s="22" t="s">
        <v>20</v>
      </c>
    </row>
    <row r="2" spans="1:13" x14ac:dyDescent="0.25">
      <c r="A2" s="2">
        <v>1</v>
      </c>
      <c r="B2" s="19">
        <v>43581.416666666664</v>
      </c>
      <c r="C2" s="7">
        <v>3804033543</v>
      </c>
      <c r="D2" s="3" t="s">
        <v>14</v>
      </c>
      <c r="E2" s="4">
        <v>16</v>
      </c>
      <c r="F2" s="10">
        <v>19040</v>
      </c>
      <c r="G2" s="14">
        <v>43588.674305555556</v>
      </c>
      <c r="H2" s="14" t="str">
        <f>IF(G2&gt;TRUNC(B2)+2+(MOD(B2,1)-"16:"&gt;0),"опоздание","")</f>
        <v>опоздание</v>
      </c>
      <c r="I2" s="23" t="str">
        <f>IF(G2&gt;SMALL(INDEX(--TEXT(NOT((WEEKDAY(B2+COLUMN(A:I),2)&gt;5)+ISNUMBER(MATCH(TRUNC(B2)+COLUMN(A:I),L$2:L$30,))-ISNUMBER(MATCH(TRUNC(B2)+COLUMN(A:I),M$2:M$30,)))*(TRUNC(B2)+COLUMN(A:I)),"0;;99999"),),2+(MOD(B2,1)-"16:"&gt;0)),"опоздание","")</f>
        <v>опоздание</v>
      </c>
      <c r="J2" s="18"/>
      <c r="L2" s="20">
        <v>43466</v>
      </c>
      <c r="M2" s="20">
        <v>43596</v>
      </c>
    </row>
    <row r="3" spans="1:13" x14ac:dyDescent="0.25">
      <c r="A3" s="2">
        <v>3</v>
      </c>
      <c r="B3" s="19">
        <v>43521.740972222222</v>
      </c>
      <c r="C3" s="7">
        <v>3804033576</v>
      </c>
      <c r="D3" s="3" t="s">
        <v>11</v>
      </c>
      <c r="E3" s="4">
        <v>21</v>
      </c>
      <c r="F3" s="10">
        <v>19208</v>
      </c>
      <c r="G3" s="14">
        <v>43524.756944444445</v>
      </c>
      <c r="H3" s="14" t="str">
        <f t="shared" ref="H3:H17" si="0">IF(G3&gt;TRUNC(B3)+2+(MOD(B3,1)-"16:"&gt;0),"опоздание","")</f>
        <v>опоздание</v>
      </c>
      <c r="I3" s="23" t="str">
        <f t="shared" ref="I3:I17" si="1">IF(G3&gt;SMALL(INDEX(--TEXT(NOT((WEEKDAY(B3+COLUMN(A:I),2)&gt;5)+ISNUMBER(MATCH(TRUNC(B3)+COLUMN(A:I),L$2:L$30,))-ISNUMBER(MATCH(TRUNC(B3)+COLUMN(A:I),M$2:M$30,)))*(TRUNC(B3)+COLUMN(A:I)),"0;;99999"),),2+(MOD(B3,1)-"16:"&gt;0)),"опоздание","")</f>
        <v>опоздание</v>
      </c>
      <c r="J3" s="18"/>
      <c r="L3" s="20">
        <v>43472</v>
      </c>
      <c r="M3" s="20">
        <v>43820</v>
      </c>
    </row>
    <row r="4" spans="1:13" ht="26.25" x14ac:dyDescent="0.25">
      <c r="A4" s="2">
        <v>8</v>
      </c>
      <c r="B4" s="19">
        <v>43581.416666666664</v>
      </c>
      <c r="C4" s="6" t="s">
        <v>5</v>
      </c>
      <c r="D4" s="3" t="s">
        <v>12</v>
      </c>
      <c r="E4" s="4">
        <v>18</v>
      </c>
      <c r="F4" s="10">
        <v>17995</v>
      </c>
      <c r="G4" s="14">
        <v>43587.674305555556</v>
      </c>
      <c r="H4" s="14" t="str">
        <f t="shared" si="0"/>
        <v>опоздание</v>
      </c>
      <c r="I4" s="23" t="str">
        <f t="shared" si="1"/>
        <v/>
      </c>
      <c r="J4" s="18"/>
      <c r="L4" s="20">
        <v>43532</v>
      </c>
      <c r="M4" s="20">
        <v>43827</v>
      </c>
    </row>
    <row r="5" spans="1:13" ht="26.25" x14ac:dyDescent="0.25">
      <c r="A5" s="2">
        <v>10</v>
      </c>
      <c r="B5" s="19">
        <v>43594.375</v>
      </c>
      <c r="C5" s="6" t="s">
        <v>6</v>
      </c>
      <c r="D5" s="3" t="s">
        <v>13</v>
      </c>
      <c r="E5" s="4">
        <v>16</v>
      </c>
      <c r="F5" s="10">
        <v>16092</v>
      </c>
      <c r="G5" s="14">
        <v>43596.375</v>
      </c>
      <c r="H5" s="14" t="str">
        <f t="shared" si="0"/>
        <v>опоздание</v>
      </c>
      <c r="I5" s="23" t="str">
        <f t="shared" si="1"/>
        <v>опоздание</v>
      </c>
      <c r="J5" s="18"/>
      <c r="L5" s="20">
        <v>43584</v>
      </c>
      <c r="M5" s="20"/>
    </row>
    <row r="6" spans="1:13" x14ac:dyDescent="0.25">
      <c r="A6" s="2">
        <v>18</v>
      </c>
      <c r="B6" s="19">
        <v>43595.375</v>
      </c>
      <c r="G6" s="14">
        <v>43596.375</v>
      </c>
      <c r="H6" s="14" t="str">
        <f t="shared" si="0"/>
        <v/>
      </c>
      <c r="I6" s="23" t="str">
        <f t="shared" si="1"/>
        <v/>
      </c>
      <c r="L6" s="20">
        <v>43585</v>
      </c>
      <c r="M6" s="20"/>
    </row>
    <row r="7" spans="1:13" x14ac:dyDescent="0.25">
      <c r="B7" s="19">
        <v>43594.791666666664</v>
      </c>
      <c r="G7" s="14">
        <v>43596.375</v>
      </c>
      <c r="H7" s="14" t="str">
        <f t="shared" si="0"/>
        <v/>
      </c>
      <c r="I7" s="23" t="str">
        <f t="shared" si="1"/>
        <v/>
      </c>
      <c r="L7" s="20">
        <v>43586</v>
      </c>
      <c r="M7" s="20"/>
    </row>
    <row r="8" spans="1:13" ht="15" customHeight="1" x14ac:dyDescent="0.25">
      <c r="B8" s="19"/>
      <c r="G8" s="14"/>
      <c r="H8" s="14" t="str">
        <f t="shared" si="0"/>
        <v/>
      </c>
      <c r="I8" s="23" t="str">
        <f t="shared" si="1"/>
        <v/>
      </c>
      <c r="L8" s="20">
        <v>43594</v>
      </c>
      <c r="M8" s="20"/>
    </row>
    <row r="9" spans="1:13" x14ac:dyDescent="0.25">
      <c r="G9" s="14"/>
      <c r="H9" s="14"/>
      <c r="I9" s="23"/>
      <c r="L9" s="20">
        <v>43633</v>
      </c>
      <c r="M9" s="20"/>
    </row>
    <row r="10" spans="1:13" x14ac:dyDescent="0.25">
      <c r="H10" s="14" t="str">
        <f t="shared" si="0"/>
        <v/>
      </c>
      <c r="I10" s="23" t="str">
        <f t="shared" si="1"/>
        <v/>
      </c>
      <c r="L10" s="20">
        <v>43703</v>
      </c>
      <c r="M10" s="20"/>
    </row>
    <row r="11" spans="1:13" ht="15" customHeight="1" x14ac:dyDescent="0.25">
      <c r="H11" s="14" t="str">
        <f t="shared" si="0"/>
        <v/>
      </c>
      <c r="I11" s="23" t="str">
        <f t="shared" si="1"/>
        <v/>
      </c>
      <c r="L11" s="20">
        <v>43752</v>
      </c>
      <c r="M11" s="20"/>
    </row>
    <row r="12" spans="1:13" x14ac:dyDescent="0.25">
      <c r="H12" s="14" t="str">
        <f t="shared" si="0"/>
        <v/>
      </c>
      <c r="I12" s="23" t="str">
        <f t="shared" si="1"/>
        <v/>
      </c>
      <c r="L12" s="20">
        <v>43824</v>
      </c>
      <c r="M12" s="20"/>
    </row>
    <row r="13" spans="1:13" x14ac:dyDescent="0.25">
      <c r="H13" s="14" t="str">
        <f t="shared" si="0"/>
        <v/>
      </c>
      <c r="I13" s="23" t="str">
        <f t="shared" si="1"/>
        <v/>
      </c>
      <c r="L13" s="20">
        <v>43829</v>
      </c>
      <c r="M13" s="20"/>
    </row>
    <row r="14" spans="1:13" x14ac:dyDescent="0.25">
      <c r="H14" s="14" t="str">
        <f t="shared" si="0"/>
        <v/>
      </c>
      <c r="I14" s="23" t="str">
        <f t="shared" si="1"/>
        <v/>
      </c>
      <c r="L14" s="20">
        <v>43830</v>
      </c>
      <c r="M14" s="20"/>
    </row>
    <row r="15" spans="1:13" x14ac:dyDescent="0.25">
      <c r="H15" s="14" t="str">
        <f t="shared" si="0"/>
        <v/>
      </c>
      <c r="I15" s="23" t="str">
        <f t="shared" si="1"/>
        <v/>
      </c>
      <c r="L15" s="20"/>
      <c r="M15" s="20"/>
    </row>
    <row r="16" spans="1:13" x14ac:dyDescent="0.25">
      <c r="H16" s="14" t="str">
        <f t="shared" si="0"/>
        <v/>
      </c>
      <c r="I16" s="23" t="str">
        <f t="shared" si="1"/>
        <v/>
      </c>
      <c r="L16" s="20"/>
      <c r="M16" s="20"/>
    </row>
    <row r="17" spans="2:13" x14ac:dyDescent="0.25">
      <c r="H17" s="14" t="str">
        <f t="shared" si="0"/>
        <v/>
      </c>
      <c r="I17" s="23" t="str">
        <f t="shared" si="1"/>
        <v/>
      </c>
      <c r="L17" s="20"/>
      <c r="M17" s="20"/>
    </row>
    <row r="18" spans="2:13" x14ac:dyDescent="0.25">
      <c r="L18" s="20"/>
      <c r="M18" s="20"/>
    </row>
    <row r="19" spans="2:13" x14ac:dyDescent="0.25">
      <c r="L19" s="20"/>
      <c r="M19" s="20"/>
    </row>
    <row r="20" spans="2:13" x14ac:dyDescent="0.25">
      <c r="L20" s="20"/>
      <c r="M20" s="20"/>
    </row>
    <row r="21" spans="2:13" x14ac:dyDescent="0.25">
      <c r="L21" s="20"/>
      <c r="M21" s="20"/>
    </row>
    <row r="22" spans="2:13" x14ac:dyDescent="0.25">
      <c r="L22" s="20"/>
      <c r="M22" s="20"/>
    </row>
    <row r="23" spans="2:13" x14ac:dyDescent="0.25">
      <c r="L23" s="20"/>
      <c r="M23" s="20"/>
    </row>
    <row r="24" spans="2:13" x14ac:dyDescent="0.25">
      <c r="L24" s="20"/>
      <c r="M24" s="20"/>
    </row>
    <row r="25" spans="2:13" x14ac:dyDescent="0.25">
      <c r="L25" s="20"/>
      <c r="M25" s="20"/>
    </row>
    <row r="26" spans="2:13" x14ac:dyDescent="0.25">
      <c r="L26" s="20"/>
      <c r="M26" s="20"/>
    </row>
    <row r="27" spans="2:13" x14ac:dyDescent="0.25">
      <c r="B27" s="8"/>
      <c r="C27" s="7"/>
      <c r="D27" s="3"/>
      <c r="E27" s="4"/>
      <c r="F27" s="10"/>
      <c r="G27" s="8"/>
      <c r="H27" s="3"/>
      <c r="L27" s="20"/>
      <c r="M27" s="20"/>
    </row>
    <row r="28" spans="2:13" x14ac:dyDescent="0.25">
      <c r="L28" s="20"/>
      <c r="M28" s="20"/>
    </row>
    <row r="29" spans="2:13" x14ac:dyDescent="0.25">
      <c r="B29" s="13" t="s">
        <v>7</v>
      </c>
      <c r="D29" s="17" t="s">
        <v>10</v>
      </c>
      <c r="L29" s="20"/>
      <c r="M29" s="20"/>
    </row>
    <row r="30" spans="2:13" x14ac:dyDescent="0.25">
      <c r="B30" s="13" t="s">
        <v>8</v>
      </c>
      <c r="D30" s="17"/>
      <c r="L30" s="20"/>
      <c r="M30" s="20"/>
    </row>
    <row r="31" spans="2:13" x14ac:dyDescent="0.25">
      <c r="B31" s="13" t="s">
        <v>9</v>
      </c>
      <c r="D31" s="17"/>
    </row>
    <row r="32" spans="2:13" x14ac:dyDescent="0.25">
      <c r="D32" s="17"/>
    </row>
    <row r="33" spans="4:4" x14ac:dyDescent="0.25">
      <c r="D33" s="17"/>
    </row>
  </sheetData>
  <mergeCells count="1">
    <mergeCell ref="D29:D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</sheetPr>
  <dimension ref="A1:H6"/>
  <sheetViews>
    <sheetView workbookViewId="0">
      <selection activeCell="D14" sqref="D14"/>
    </sheetView>
  </sheetViews>
  <sheetFormatPr defaultRowHeight="15" x14ac:dyDescent="0.25"/>
  <cols>
    <col min="1" max="1" width="3" bestFit="1" customWidth="1"/>
    <col min="2" max="2" width="13.42578125" bestFit="1" customWidth="1"/>
    <col min="3" max="3" width="11" bestFit="1" customWidth="1"/>
    <col min="4" max="4" width="57" customWidth="1"/>
    <col min="5" max="5" width="14.42578125" customWidth="1"/>
    <col min="6" max="6" width="14.28515625" customWidth="1"/>
    <col min="7" max="7" width="13.42578125" bestFit="1" customWidth="1"/>
    <col min="8" max="8" width="19.28515625" customWidth="1"/>
  </cols>
  <sheetData>
    <row r="1" spans="1:8" ht="51" x14ac:dyDescent="0.25">
      <c r="A1" s="1" t="s">
        <v>0</v>
      </c>
      <c r="B1" s="16" t="s">
        <v>15</v>
      </c>
      <c r="C1" s="5" t="s">
        <v>16</v>
      </c>
      <c r="D1" s="1" t="s">
        <v>1</v>
      </c>
      <c r="E1" s="1" t="s">
        <v>2</v>
      </c>
      <c r="F1" s="9" t="s">
        <v>3</v>
      </c>
      <c r="G1" s="16" t="s">
        <v>17</v>
      </c>
      <c r="H1" s="11" t="s">
        <v>4</v>
      </c>
    </row>
    <row r="2" spans="1:8" x14ac:dyDescent="0.25">
      <c r="A2" s="2">
        <v>1</v>
      </c>
      <c r="B2" s="14">
        <v>43521.488194444442</v>
      </c>
      <c r="C2" s="7">
        <v>3804033543</v>
      </c>
      <c r="D2" s="3" t="s">
        <v>14</v>
      </c>
      <c r="E2" s="4">
        <v>16</v>
      </c>
      <c r="F2" s="10">
        <v>19040</v>
      </c>
      <c r="G2" s="14">
        <v>43522.674305555556</v>
      </c>
      <c r="H2" s="12"/>
    </row>
    <row r="3" spans="1:8" x14ac:dyDescent="0.25">
      <c r="A3" s="2">
        <v>3</v>
      </c>
      <c r="B3" s="14">
        <v>43521.740972222222</v>
      </c>
      <c r="C3" s="7">
        <v>3804033576</v>
      </c>
      <c r="D3" s="3" t="s">
        <v>11</v>
      </c>
      <c r="E3" s="4">
        <v>21</v>
      </c>
      <c r="F3" s="10">
        <v>19208</v>
      </c>
      <c r="G3" s="14">
        <v>43524.756944444445</v>
      </c>
      <c r="H3" s="15" t="s">
        <v>18</v>
      </c>
    </row>
    <row r="4" spans="1:8" ht="36" customHeight="1" x14ac:dyDescent="0.25">
      <c r="A4" s="2">
        <v>8</v>
      </c>
      <c r="B4" s="14">
        <v>43525.79583333333</v>
      </c>
      <c r="C4" s="6" t="s">
        <v>5</v>
      </c>
      <c r="D4" s="3" t="s">
        <v>12</v>
      </c>
      <c r="E4" s="4">
        <v>18</v>
      </c>
      <c r="F4" s="10">
        <v>17995</v>
      </c>
      <c r="G4" s="14">
        <v>43528.451388888891</v>
      </c>
      <c r="H4" s="15" t="s">
        <v>18</v>
      </c>
    </row>
    <row r="5" spans="1:8" ht="34.5" customHeight="1" x14ac:dyDescent="0.25">
      <c r="A5" s="2">
        <v>10</v>
      </c>
      <c r="B5" s="14">
        <v>43528.638888888891</v>
      </c>
      <c r="C5" s="6" t="s">
        <v>6</v>
      </c>
      <c r="D5" s="3" t="s">
        <v>13</v>
      </c>
      <c r="E5" s="4">
        <v>16</v>
      </c>
      <c r="F5" s="10">
        <v>16092</v>
      </c>
      <c r="G5" s="14">
        <v>43529.385416666664</v>
      </c>
      <c r="H5" s="12"/>
    </row>
    <row r="6" spans="1:8" x14ac:dyDescent="0.25">
      <c r="A6" s="2">
        <v>18</v>
      </c>
      <c r="B6" s="8"/>
      <c r="C6" s="7"/>
      <c r="D6" s="3"/>
      <c r="E6" s="4"/>
      <c r="F6" s="10"/>
      <c r="G6" s="8"/>
      <c r="H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 и Условие</vt:lpstr>
      <vt:lpstr>Желаемый Результат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Koval</dc:creator>
  <cp:lastModifiedBy>ГАВ</cp:lastModifiedBy>
  <dcterms:created xsi:type="dcterms:W3CDTF">2019-03-12T15:49:19Z</dcterms:created>
  <dcterms:modified xsi:type="dcterms:W3CDTF">2019-03-14T14:33:46Z</dcterms:modified>
</cp:coreProperties>
</file>