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45" windowHeight="67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N16" i="1" l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K16" i="1"/>
  <c r="J16" i="1"/>
  <c r="I16" i="1"/>
  <c r="H16" i="1"/>
  <c r="G16" i="1"/>
  <c r="F16" i="1"/>
  <c r="E16" i="1"/>
  <c r="L16" i="1"/>
  <c r="F14" i="1" l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F11" i="1"/>
  <c r="G11" i="1" s="1"/>
  <c r="E8" i="1"/>
  <c r="E9" i="1" s="1"/>
  <c r="F6" i="1"/>
  <c r="G6" i="1" s="1"/>
  <c r="H6" i="1" s="1"/>
  <c r="F22" i="1" l="1"/>
  <c r="F23" i="1" s="1"/>
  <c r="E10" i="1"/>
  <c r="F8" i="1"/>
  <c r="F9" i="1" s="1"/>
  <c r="F10" i="1" s="1"/>
  <c r="E7" i="1"/>
  <c r="I6" i="1"/>
  <c r="H11" i="1"/>
  <c r="F24" i="1" l="1"/>
  <c r="I11" i="1"/>
  <c r="G8" i="1"/>
  <c r="G9" i="1" s="1"/>
  <c r="F7" i="1"/>
  <c r="J6" i="1"/>
  <c r="G7" i="1" l="1"/>
  <c r="G10" i="1"/>
  <c r="H8" i="1"/>
  <c r="H9" i="1" s="1"/>
  <c r="J11" i="1"/>
  <c r="K6" i="1"/>
  <c r="K11" i="1" l="1"/>
  <c r="L6" i="1"/>
  <c r="H7" i="1"/>
  <c r="H10" i="1"/>
  <c r="I8" i="1"/>
  <c r="I9" i="1" s="1"/>
  <c r="I7" i="1" l="1"/>
  <c r="I10" i="1"/>
  <c r="J8" i="1"/>
  <c r="J9" i="1" s="1"/>
  <c r="M6" i="1"/>
  <c r="L11" i="1"/>
  <c r="N6" i="1" l="1"/>
  <c r="M11" i="1"/>
  <c r="J7" i="1"/>
  <c r="J10" i="1"/>
  <c r="K8" i="1"/>
  <c r="K9" i="1" s="1"/>
  <c r="K7" i="1" l="1"/>
  <c r="K10" i="1"/>
  <c r="L8" i="1"/>
  <c r="L9" i="1" s="1"/>
  <c r="O6" i="1"/>
  <c r="N11" i="1"/>
  <c r="P6" i="1" l="1"/>
  <c r="O11" i="1"/>
  <c r="L7" i="1"/>
  <c r="L10" i="1"/>
  <c r="M8" i="1"/>
  <c r="M9" i="1" s="1"/>
  <c r="M7" i="1" l="1"/>
  <c r="M10" i="1"/>
  <c r="N8" i="1"/>
  <c r="N9" i="1" s="1"/>
  <c r="P11" i="1"/>
  <c r="Q6" i="1"/>
  <c r="N7" i="1" l="1"/>
  <c r="N10" i="1"/>
  <c r="O8" i="1"/>
  <c r="O9" i="1" s="1"/>
  <c r="Q11" i="1"/>
  <c r="R6" i="1"/>
  <c r="O7" i="1" l="1"/>
  <c r="O10" i="1"/>
  <c r="P8" i="1"/>
  <c r="P9" i="1" s="1"/>
  <c r="R11" i="1"/>
  <c r="S6" i="1"/>
  <c r="P7" i="1" l="1"/>
  <c r="P10" i="1"/>
  <c r="Q8" i="1"/>
  <c r="Q9" i="1" s="1"/>
  <c r="S11" i="1"/>
  <c r="T6" i="1"/>
  <c r="Q7" i="1" l="1"/>
  <c r="Q10" i="1"/>
  <c r="R8" i="1"/>
  <c r="R9" i="1" s="1"/>
  <c r="T11" i="1"/>
  <c r="U6" i="1"/>
  <c r="R7" i="1" l="1"/>
  <c r="R10" i="1"/>
  <c r="S8" i="1"/>
  <c r="S9" i="1" s="1"/>
  <c r="U11" i="1"/>
  <c r="V6" i="1"/>
  <c r="S7" i="1" l="1"/>
  <c r="S10" i="1"/>
  <c r="T8" i="1"/>
  <c r="T9" i="1" s="1"/>
  <c r="V11" i="1"/>
  <c r="W6" i="1"/>
  <c r="T7" i="1" l="1"/>
  <c r="T10" i="1"/>
  <c r="U8" i="1"/>
  <c r="U9" i="1" s="1"/>
  <c r="W11" i="1"/>
  <c r="X6" i="1"/>
  <c r="U7" i="1" l="1"/>
  <c r="U10" i="1"/>
  <c r="V8" i="1"/>
  <c r="V9" i="1" s="1"/>
  <c r="X11" i="1"/>
  <c r="Y6" i="1"/>
  <c r="V7" i="1" l="1"/>
  <c r="V10" i="1"/>
  <c r="W8" i="1"/>
  <c r="W9" i="1" s="1"/>
  <c r="Y11" i="1"/>
  <c r="Z6" i="1"/>
  <c r="W7" i="1" l="1"/>
  <c r="W10" i="1"/>
  <c r="X8" i="1"/>
  <c r="X9" i="1" s="1"/>
  <c r="Z11" i="1"/>
  <c r="AA6" i="1"/>
  <c r="X7" i="1" l="1"/>
  <c r="X10" i="1"/>
  <c r="Y8" i="1"/>
  <c r="Y9" i="1" s="1"/>
  <c r="AA11" i="1"/>
  <c r="AB6" i="1"/>
  <c r="Y7" i="1" l="1"/>
  <c r="Y10" i="1"/>
  <c r="Z8" i="1"/>
  <c r="Z9" i="1" s="1"/>
  <c r="AB11" i="1"/>
  <c r="AC6" i="1"/>
  <c r="Z7" i="1" l="1"/>
  <c r="Z10" i="1"/>
  <c r="AA8" i="1"/>
  <c r="AA9" i="1" s="1"/>
  <c r="AC11" i="1"/>
  <c r="AD6" i="1"/>
  <c r="AA7" i="1" l="1"/>
  <c r="AA10" i="1"/>
  <c r="AB8" i="1"/>
  <c r="AB9" i="1" s="1"/>
  <c r="AD11" i="1"/>
  <c r="AE6" i="1"/>
  <c r="AB7" i="1" l="1"/>
  <c r="AB10" i="1"/>
  <c r="AC8" i="1"/>
  <c r="AC9" i="1" s="1"/>
  <c r="AE11" i="1"/>
  <c r="AF6" i="1"/>
  <c r="AC7" i="1" l="1"/>
  <c r="AC10" i="1"/>
  <c r="AD8" i="1"/>
  <c r="AD9" i="1" s="1"/>
  <c r="AF11" i="1"/>
  <c r="AG6" i="1"/>
  <c r="AD7" i="1" l="1"/>
  <c r="AD10" i="1"/>
  <c r="AE8" i="1"/>
  <c r="AE9" i="1" s="1"/>
  <c r="AG11" i="1"/>
  <c r="AH6" i="1"/>
  <c r="AE7" i="1" l="1"/>
  <c r="AE10" i="1"/>
  <c r="AF8" i="1"/>
  <c r="AF9" i="1" s="1"/>
  <c r="AH11" i="1"/>
  <c r="AI6" i="1"/>
  <c r="AF7" i="1" l="1"/>
  <c r="AF10" i="1"/>
  <c r="AG8" i="1"/>
  <c r="AG9" i="1" s="1"/>
  <c r="AI11" i="1"/>
  <c r="AJ6" i="1"/>
  <c r="AG7" i="1" l="1"/>
  <c r="AG10" i="1"/>
  <c r="AH8" i="1"/>
  <c r="AH9" i="1" s="1"/>
  <c r="AJ11" i="1"/>
  <c r="AK6" i="1"/>
  <c r="AH7" i="1" l="1"/>
  <c r="AH10" i="1"/>
  <c r="AI8" i="1"/>
  <c r="AI9" i="1" s="1"/>
  <c r="AK11" i="1"/>
  <c r="AL6" i="1"/>
  <c r="AI7" i="1" l="1"/>
  <c r="AI10" i="1"/>
  <c r="AJ8" i="1"/>
  <c r="AJ9" i="1" s="1"/>
  <c r="AL11" i="1"/>
  <c r="AM6" i="1"/>
  <c r="AJ7" i="1" l="1"/>
  <c r="AJ10" i="1"/>
  <c r="AK8" i="1"/>
  <c r="AK9" i="1" s="1"/>
  <c r="AM11" i="1"/>
  <c r="AN6" i="1"/>
  <c r="AK7" i="1" l="1"/>
  <c r="AK10" i="1"/>
  <c r="AL8" i="1"/>
  <c r="AL9" i="1" s="1"/>
  <c r="AN11" i="1"/>
  <c r="AL7" i="1" l="1"/>
  <c r="AL10" i="1"/>
  <c r="AM8" i="1"/>
  <c r="AM9" i="1" s="1"/>
  <c r="AM7" i="1" l="1"/>
  <c r="AM10" i="1"/>
  <c r="AN8" i="1"/>
  <c r="AN9" i="1" s="1"/>
  <c r="AN7" i="1" l="1"/>
  <c r="AN10" i="1"/>
</calcChain>
</file>

<file path=xl/sharedStrings.xml><?xml version="1.0" encoding="utf-8"?>
<sst xmlns="http://schemas.openxmlformats.org/spreadsheetml/2006/main" count="18" uniqueCount="18">
  <si>
    <t>Шкала времени</t>
  </si>
  <si>
    <t>Старт проекта</t>
  </si>
  <si>
    <t>Тип периода</t>
  </si>
  <si>
    <t>месяц</t>
  </si>
  <si>
    <t>Дней в периоде</t>
  </si>
  <si>
    <t>Начало периода</t>
  </si>
  <si>
    <t>Конец периода</t>
  </si>
  <si>
    <t>Метка периода</t>
  </si>
  <si>
    <t>Флаг прогнозного периода</t>
  </si>
  <si>
    <t>Доход</t>
  </si>
  <si>
    <t>Расчет допналога</t>
  </si>
  <si>
    <t>Если доход за год больше 300 000р, то (ДОХОД ЗА ГОД - 300 000тр ) *1%</t>
  </si>
  <si>
    <t>выручка за 2019</t>
  </si>
  <si>
    <t>Доплата</t>
  </si>
  <si>
    <t xml:space="preserve">Сумма </t>
  </si>
  <si>
    <t>Должно</t>
  </si>
  <si>
    <t>Выходит</t>
  </si>
  <si>
    <t>Формула нужна только в декабре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</si>
</sst>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;\(#,##0.00\);\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F497D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F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F497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 applyFill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5" fontId="0" fillId="0" borderId="0" xfId="1" applyNumberFormat="1" applyFont="1"/>
    <xf numFmtId="165" fontId="0" fillId="0" borderId="0" xfId="0" applyNumberFormat="1"/>
    <xf numFmtId="0" fontId="0" fillId="3" borderId="0" xfId="0" applyFill="1"/>
    <xf numFmtId="164" fontId="0" fillId="3" borderId="0" xfId="0" applyNumberForma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N24"/>
  <sheetViews>
    <sheetView tabSelected="1" topLeftCell="H4" workbookViewId="0">
      <selection activeCell="L16" sqref="L16"/>
    </sheetView>
  </sheetViews>
  <sheetFormatPr defaultRowHeight="15" x14ac:dyDescent="0.25"/>
  <cols>
    <col min="4" max="4" width="10.140625" bestFit="1" customWidth="1"/>
    <col min="5" max="5" width="12" bestFit="1" customWidth="1"/>
    <col min="6" max="6" width="11.85546875" bestFit="1" customWidth="1"/>
    <col min="7" max="40" width="10.140625" bestFit="1" customWidth="1"/>
  </cols>
  <sheetData>
    <row r="3" spans="1:40" ht="15.75" thickBot="1" x14ac:dyDescent="0.3">
      <c r="A3" s="2" t="s">
        <v>0</v>
      </c>
      <c r="B3" s="3"/>
      <c r="C3" s="2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 t="s">
        <v>1</v>
      </c>
      <c r="B5" s="5"/>
      <c r="C5" s="6"/>
      <c r="D5" s="7">
        <v>43586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6" t="s">
        <v>2</v>
      </c>
      <c r="B6" s="5"/>
      <c r="C6" s="6"/>
      <c r="D6" s="5"/>
      <c r="E6" s="8" t="s">
        <v>3</v>
      </c>
      <c r="F6" s="8" t="str">
        <f t="shared" ref="F6:AN6" si="0">E6</f>
        <v>месяц</v>
      </c>
      <c r="G6" s="8" t="str">
        <f t="shared" si="0"/>
        <v>месяц</v>
      </c>
      <c r="H6" s="8" t="str">
        <f t="shared" si="0"/>
        <v>месяц</v>
      </c>
      <c r="I6" s="8" t="str">
        <f t="shared" si="0"/>
        <v>месяц</v>
      </c>
      <c r="J6" s="8" t="str">
        <f t="shared" si="0"/>
        <v>месяц</v>
      </c>
      <c r="K6" s="8" t="str">
        <f t="shared" si="0"/>
        <v>месяц</v>
      </c>
      <c r="L6" s="8" t="str">
        <f t="shared" si="0"/>
        <v>месяц</v>
      </c>
      <c r="M6" s="8" t="str">
        <f t="shared" si="0"/>
        <v>месяц</v>
      </c>
      <c r="N6" s="8" t="str">
        <f t="shared" si="0"/>
        <v>месяц</v>
      </c>
      <c r="O6" s="8" t="str">
        <f t="shared" si="0"/>
        <v>месяц</v>
      </c>
      <c r="P6" s="8" t="str">
        <f t="shared" si="0"/>
        <v>месяц</v>
      </c>
      <c r="Q6" s="8" t="str">
        <f t="shared" si="0"/>
        <v>месяц</v>
      </c>
      <c r="R6" s="8" t="str">
        <f t="shared" si="0"/>
        <v>месяц</v>
      </c>
      <c r="S6" s="8" t="str">
        <f t="shared" si="0"/>
        <v>месяц</v>
      </c>
      <c r="T6" s="8" t="str">
        <f t="shared" si="0"/>
        <v>месяц</v>
      </c>
      <c r="U6" s="8" t="str">
        <f t="shared" si="0"/>
        <v>месяц</v>
      </c>
      <c r="V6" s="8" t="str">
        <f t="shared" si="0"/>
        <v>месяц</v>
      </c>
      <c r="W6" s="8" t="str">
        <f t="shared" si="0"/>
        <v>месяц</v>
      </c>
      <c r="X6" s="8" t="str">
        <f t="shared" si="0"/>
        <v>месяц</v>
      </c>
      <c r="Y6" s="8" t="str">
        <f t="shared" si="0"/>
        <v>месяц</v>
      </c>
      <c r="Z6" s="8" t="str">
        <f t="shared" si="0"/>
        <v>месяц</v>
      </c>
      <c r="AA6" s="8" t="str">
        <f t="shared" si="0"/>
        <v>месяц</v>
      </c>
      <c r="AB6" s="8" t="str">
        <f t="shared" si="0"/>
        <v>месяц</v>
      </c>
      <c r="AC6" s="8" t="str">
        <f t="shared" si="0"/>
        <v>месяц</v>
      </c>
      <c r="AD6" s="8" t="str">
        <f t="shared" si="0"/>
        <v>месяц</v>
      </c>
      <c r="AE6" s="8" t="str">
        <f t="shared" si="0"/>
        <v>месяц</v>
      </c>
      <c r="AF6" s="8" t="str">
        <f t="shared" si="0"/>
        <v>месяц</v>
      </c>
      <c r="AG6" s="8" t="str">
        <f t="shared" si="0"/>
        <v>месяц</v>
      </c>
      <c r="AH6" s="8" t="str">
        <f t="shared" si="0"/>
        <v>месяц</v>
      </c>
      <c r="AI6" s="8" t="str">
        <f t="shared" si="0"/>
        <v>месяц</v>
      </c>
      <c r="AJ6" s="8" t="str">
        <f t="shared" si="0"/>
        <v>месяц</v>
      </c>
      <c r="AK6" s="8" t="str">
        <f t="shared" si="0"/>
        <v>месяц</v>
      </c>
      <c r="AL6" s="8" t="str">
        <f t="shared" si="0"/>
        <v>месяц</v>
      </c>
      <c r="AM6" s="8" t="str">
        <f t="shared" si="0"/>
        <v>месяц</v>
      </c>
      <c r="AN6" s="8" t="str">
        <f t="shared" si="0"/>
        <v>месяц</v>
      </c>
    </row>
    <row r="7" spans="1:40" x14ac:dyDescent="0.25">
      <c r="A7" s="6" t="s">
        <v>4</v>
      </c>
      <c r="B7" s="5"/>
      <c r="C7" s="6"/>
      <c r="D7" s="9"/>
      <c r="E7" s="9">
        <f>+E9 -E8 +1</f>
        <v>31</v>
      </c>
      <c r="F7" s="9">
        <f t="shared" ref="F7:AN7" si="1">+F9 -F8 +1</f>
        <v>30</v>
      </c>
      <c r="G7" s="9">
        <f t="shared" si="1"/>
        <v>31</v>
      </c>
      <c r="H7" s="9">
        <f t="shared" si="1"/>
        <v>31</v>
      </c>
      <c r="I7" s="9">
        <f t="shared" si="1"/>
        <v>30</v>
      </c>
      <c r="J7" s="9">
        <f t="shared" si="1"/>
        <v>31</v>
      </c>
      <c r="K7" s="9">
        <f t="shared" si="1"/>
        <v>30</v>
      </c>
      <c r="L7" s="9">
        <f t="shared" si="1"/>
        <v>31</v>
      </c>
      <c r="M7" s="9">
        <f t="shared" si="1"/>
        <v>31</v>
      </c>
      <c r="N7" s="9">
        <f t="shared" si="1"/>
        <v>29</v>
      </c>
      <c r="O7" s="9">
        <f t="shared" si="1"/>
        <v>31</v>
      </c>
      <c r="P7" s="9">
        <f t="shared" si="1"/>
        <v>30</v>
      </c>
      <c r="Q7" s="9">
        <f t="shared" si="1"/>
        <v>31</v>
      </c>
      <c r="R7" s="9">
        <f t="shared" si="1"/>
        <v>30</v>
      </c>
      <c r="S7" s="9">
        <f t="shared" si="1"/>
        <v>31</v>
      </c>
      <c r="T7" s="9">
        <f t="shared" si="1"/>
        <v>31</v>
      </c>
      <c r="U7" s="9">
        <f t="shared" si="1"/>
        <v>30</v>
      </c>
      <c r="V7" s="9">
        <f t="shared" si="1"/>
        <v>31</v>
      </c>
      <c r="W7" s="9">
        <f t="shared" si="1"/>
        <v>30</v>
      </c>
      <c r="X7" s="9">
        <f t="shared" si="1"/>
        <v>31</v>
      </c>
      <c r="Y7" s="9">
        <f t="shared" si="1"/>
        <v>31</v>
      </c>
      <c r="Z7" s="9">
        <f t="shared" si="1"/>
        <v>28</v>
      </c>
      <c r="AA7" s="9">
        <f t="shared" si="1"/>
        <v>31</v>
      </c>
      <c r="AB7" s="9">
        <f t="shared" si="1"/>
        <v>30</v>
      </c>
      <c r="AC7" s="9">
        <f t="shared" si="1"/>
        <v>31</v>
      </c>
      <c r="AD7" s="9">
        <f t="shared" si="1"/>
        <v>30</v>
      </c>
      <c r="AE7" s="9">
        <f t="shared" si="1"/>
        <v>31</v>
      </c>
      <c r="AF7" s="9">
        <f t="shared" si="1"/>
        <v>31</v>
      </c>
      <c r="AG7" s="9">
        <f t="shared" si="1"/>
        <v>30</v>
      </c>
      <c r="AH7" s="9">
        <f t="shared" si="1"/>
        <v>31</v>
      </c>
      <c r="AI7" s="9">
        <f t="shared" si="1"/>
        <v>30</v>
      </c>
      <c r="AJ7" s="9">
        <f t="shared" si="1"/>
        <v>31</v>
      </c>
      <c r="AK7" s="9">
        <f t="shared" si="1"/>
        <v>31</v>
      </c>
      <c r="AL7" s="9">
        <f t="shared" si="1"/>
        <v>28</v>
      </c>
      <c r="AM7" s="9">
        <f t="shared" si="1"/>
        <v>31</v>
      </c>
      <c r="AN7" s="9">
        <f t="shared" si="1"/>
        <v>30</v>
      </c>
    </row>
    <row r="8" spans="1:40" x14ac:dyDescent="0.25">
      <c r="A8" s="6" t="s">
        <v>5</v>
      </c>
      <c r="B8" s="5"/>
      <c r="C8" s="6"/>
      <c r="D8" s="1"/>
      <c r="E8" s="1">
        <f>IF(D11&lt;&gt;1,D5,D9+1)</f>
        <v>43586</v>
      </c>
      <c r="F8" s="1">
        <f>IF(E11&lt;&gt;1,D5,E9+1)</f>
        <v>43617</v>
      </c>
      <c r="G8" s="1">
        <f>IF(F11&lt;&gt;1,D5,F9+1)</f>
        <v>43647</v>
      </c>
      <c r="H8" s="1">
        <f>IF(G11&lt;&gt;1,D5,G9+1)</f>
        <v>43678</v>
      </c>
      <c r="I8" s="1">
        <f>IF(H11&lt;&gt;1,D5,H9+1)</f>
        <v>43709</v>
      </c>
      <c r="J8" s="1">
        <f>IF(I11&lt;&gt;1,D5,I9+1)</f>
        <v>43739</v>
      </c>
      <c r="K8" s="1">
        <f>IF(J11&lt;&gt;1,D5,J9+1)</f>
        <v>43770</v>
      </c>
      <c r="L8" s="1">
        <f>IF(K11&lt;&gt;1,D5,K9+1)</f>
        <v>43800</v>
      </c>
      <c r="M8" s="1">
        <f>IF(L11&lt;&gt;1,D5,L9+1)</f>
        <v>43831</v>
      </c>
      <c r="N8" s="1">
        <f>IF(M11&lt;&gt;1,D5,M9+1)</f>
        <v>43862</v>
      </c>
      <c r="O8" s="1">
        <f>IF(N11&lt;&gt;1,D5,N9+1)</f>
        <v>43891</v>
      </c>
      <c r="P8" s="1">
        <f>IF(O11&lt;&gt;1,D5,O9+1)</f>
        <v>43922</v>
      </c>
      <c r="Q8" s="1">
        <f>IF(P11&lt;&gt;1,D5,P9+1)</f>
        <v>43952</v>
      </c>
      <c r="R8" s="1">
        <f>IF(Q11&lt;&gt;1,D5,Q9+1)</f>
        <v>43983</v>
      </c>
      <c r="S8" s="1">
        <f>IF(R11&lt;&gt;1,D5,R9+1)</f>
        <v>44013</v>
      </c>
      <c r="T8" s="1">
        <f>IF(S11&lt;&gt;1,D5,S9+1)</f>
        <v>44044</v>
      </c>
      <c r="U8" s="1">
        <f>IF(T11&lt;&gt;1,D5,T9+1)</f>
        <v>44075</v>
      </c>
      <c r="V8" s="1">
        <f>IF(U11&lt;&gt;1,D5,U9+1)</f>
        <v>44105</v>
      </c>
      <c r="W8" s="1">
        <f>IF(V11&lt;&gt;1,D5,V9+1)</f>
        <v>44136</v>
      </c>
      <c r="X8" s="1">
        <f>IF(W11&lt;&gt;1,D5,W9+1)</f>
        <v>44166</v>
      </c>
      <c r="Y8" s="1">
        <f>IF(X11&lt;&gt;1,D5,X9+1)</f>
        <v>44197</v>
      </c>
      <c r="Z8" s="1">
        <f>IF(Y11&lt;&gt;1,D5,Y9+1)</f>
        <v>44228</v>
      </c>
      <c r="AA8" s="1">
        <f>IF(Z11&lt;&gt;1,D5,Z9+1)</f>
        <v>44256</v>
      </c>
      <c r="AB8" s="1">
        <f>IF(AA11&lt;&gt;1,D5,AA9+1)</f>
        <v>44287</v>
      </c>
      <c r="AC8" s="1">
        <f>IF(AB11&lt;&gt;1,D5,AB9+1)</f>
        <v>44317</v>
      </c>
      <c r="AD8" s="1">
        <f>IF(AC11&lt;&gt;1,D5,AC9+1)</f>
        <v>44348</v>
      </c>
      <c r="AE8" s="1">
        <f>IF(AD11&lt;&gt;1,D5,AD9+1)</f>
        <v>44378</v>
      </c>
      <c r="AF8" s="1">
        <f>IF(AE11&lt;&gt;1,D5,AE9+1)</f>
        <v>44409</v>
      </c>
      <c r="AG8" s="1">
        <f>IF(AF11&lt;&gt;1,D5,AF9+1)</f>
        <v>44440</v>
      </c>
      <c r="AH8" s="1">
        <f>IF(AG11&lt;&gt;1,D5,AG9+1)</f>
        <v>44470</v>
      </c>
      <c r="AI8" s="1">
        <f>IF(AH11&lt;&gt;1,D5,AH9+1)</f>
        <v>44501</v>
      </c>
      <c r="AJ8" s="1">
        <f>IF(AI11&lt;&gt;1,D5,AI9+1)</f>
        <v>44531</v>
      </c>
      <c r="AK8" s="1">
        <f>IF(AJ11&lt;&gt;1,D5,AJ9+1)</f>
        <v>44562</v>
      </c>
      <c r="AL8" s="1">
        <f>IF(AK11&lt;&gt;1,D5,AK9+1)</f>
        <v>44593</v>
      </c>
      <c r="AM8" s="1">
        <f>IF(AL11&lt;&gt;1,D5,AL9+1)</f>
        <v>44621</v>
      </c>
      <c r="AN8" s="1">
        <f>IF(AM11&lt;&gt;1,D5,AM9+1)</f>
        <v>44652</v>
      </c>
    </row>
    <row r="9" spans="1:40" x14ac:dyDescent="0.25">
      <c r="A9" s="6" t="s">
        <v>6</v>
      </c>
      <c r="B9" s="5"/>
      <c r="C9" s="6"/>
      <c r="D9" s="1"/>
      <c r="E9" s="1">
        <f t="shared" ref="E9:AN9" si="2">DATE(YEAR(E8)+IF(E6="год", 1, 0),MONTH(E8)+IF(E6="месяц", 1, IF(E6="квартал", 3, 0)),DAY(E8))-1</f>
        <v>43616</v>
      </c>
      <c r="F9" s="1">
        <f t="shared" si="2"/>
        <v>43646</v>
      </c>
      <c r="G9" s="1">
        <f t="shared" si="2"/>
        <v>43677</v>
      </c>
      <c r="H9" s="1">
        <f t="shared" si="2"/>
        <v>43708</v>
      </c>
      <c r="I9" s="1">
        <f t="shared" si="2"/>
        <v>43738</v>
      </c>
      <c r="J9" s="1">
        <f t="shared" si="2"/>
        <v>43769</v>
      </c>
      <c r="K9" s="1">
        <f t="shared" si="2"/>
        <v>43799</v>
      </c>
      <c r="L9" s="1">
        <f t="shared" si="2"/>
        <v>43830</v>
      </c>
      <c r="M9" s="1">
        <f t="shared" si="2"/>
        <v>43861</v>
      </c>
      <c r="N9" s="1">
        <f t="shared" si="2"/>
        <v>43890</v>
      </c>
      <c r="O9" s="1">
        <f t="shared" si="2"/>
        <v>43921</v>
      </c>
      <c r="P9" s="1">
        <f t="shared" si="2"/>
        <v>43951</v>
      </c>
      <c r="Q9" s="1">
        <f t="shared" si="2"/>
        <v>43982</v>
      </c>
      <c r="R9" s="1">
        <f t="shared" si="2"/>
        <v>44012</v>
      </c>
      <c r="S9" s="1">
        <f t="shared" si="2"/>
        <v>44043</v>
      </c>
      <c r="T9" s="1">
        <f t="shared" si="2"/>
        <v>44074</v>
      </c>
      <c r="U9" s="1">
        <f t="shared" si="2"/>
        <v>44104</v>
      </c>
      <c r="V9" s="1">
        <f t="shared" si="2"/>
        <v>44135</v>
      </c>
      <c r="W9" s="1">
        <f t="shared" si="2"/>
        <v>44165</v>
      </c>
      <c r="X9" s="1">
        <f t="shared" si="2"/>
        <v>44196</v>
      </c>
      <c r="Y9" s="1">
        <f t="shared" si="2"/>
        <v>44227</v>
      </c>
      <c r="Z9" s="1">
        <f t="shared" si="2"/>
        <v>44255</v>
      </c>
      <c r="AA9" s="1">
        <f t="shared" si="2"/>
        <v>44286</v>
      </c>
      <c r="AB9" s="1">
        <f t="shared" si="2"/>
        <v>44316</v>
      </c>
      <c r="AC9" s="1">
        <f t="shared" si="2"/>
        <v>44347</v>
      </c>
      <c r="AD9" s="1">
        <f t="shared" si="2"/>
        <v>44377</v>
      </c>
      <c r="AE9" s="1">
        <f t="shared" si="2"/>
        <v>44408</v>
      </c>
      <c r="AF9" s="1">
        <f t="shared" si="2"/>
        <v>44439</v>
      </c>
      <c r="AG9" s="1">
        <f t="shared" si="2"/>
        <v>44469</v>
      </c>
      <c r="AH9" s="1">
        <f t="shared" si="2"/>
        <v>44500</v>
      </c>
      <c r="AI9" s="1">
        <f t="shared" si="2"/>
        <v>44530</v>
      </c>
      <c r="AJ9" s="1">
        <f t="shared" si="2"/>
        <v>44561</v>
      </c>
      <c r="AK9" s="1">
        <f t="shared" si="2"/>
        <v>44592</v>
      </c>
      <c r="AL9" s="1">
        <f t="shared" si="2"/>
        <v>44620</v>
      </c>
      <c r="AM9" s="1">
        <f t="shared" si="2"/>
        <v>44651</v>
      </c>
      <c r="AN9" s="1">
        <f t="shared" si="2"/>
        <v>44681</v>
      </c>
    </row>
    <row r="10" spans="1:40" x14ac:dyDescent="0.25">
      <c r="A10" s="6" t="s">
        <v>7</v>
      </c>
      <c r="B10" s="5"/>
      <c r="C10" s="6"/>
      <c r="D10" s="9"/>
      <c r="E10" s="9" t="str">
        <f>IF(E6="год",YEAR(E9),IF(E6="месяц",CHOOSE(MONTH(E9), "Янв", "Фев", "Мар", "Апр", "Май", "Июн", "Июл", "Авг", "Сен", "Окт", "Нов", "Дек")&amp;" "&amp;YEAR(E9),IF(E6="квартал","Q"&amp;ROUNDUP(MONTH(E9)/3,0)&amp;" "&amp;RIGHT(YEAR(E9),2))))&amp;LEFT(E3,1)</f>
        <v>Май 2019</v>
      </c>
      <c r="F10" s="9" t="str">
        <f t="shared" ref="F10:AN10" si="3">IF(F6="год",YEAR(F9),IF(F6="месяц",CHOOSE(MONTH(F9), "Янв", "Фев", "Мар", "Апр", "Май", "Июн", "Июл", "Авг", "Сен", "Окт", "Нов", "Дек")&amp;" "&amp;YEAR(F9),IF(F6="квартал","Q"&amp;ROUNDUP(MONTH(F9)/3,0)&amp;" "&amp;RIGHT(YEAR(F9),2))))&amp;LEFT(F3,1)</f>
        <v>Июн 2019</v>
      </c>
      <c r="G10" s="9" t="str">
        <f t="shared" si="3"/>
        <v>Июл 2019</v>
      </c>
      <c r="H10" s="9" t="str">
        <f t="shared" si="3"/>
        <v>Авг 2019</v>
      </c>
      <c r="I10" s="9" t="str">
        <f t="shared" si="3"/>
        <v>Сен 2019</v>
      </c>
      <c r="J10" s="9" t="str">
        <f t="shared" si="3"/>
        <v>Окт 2019</v>
      </c>
      <c r="K10" s="9" t="str">
        <f t="shared" si="3"/>
        <v>Нов 2019</v>
      </c>
      <c r="L10" s="13" t="str">
        <f t="shared" si="3"/>
        <v>Дек 2019</v>
      </c>
      <c r="M10" s="9" t="str">
        <f t="shared" si="3"/>
        <v>Янв 2020</v>
      </c>
      <c r="N10" s="9" t="str">
        <f t="shared" si="3"/>
        <v>Фев 2020</v>
      </c>
      <c r="O10" s="9" t="str">
        <f t="shared" si="3"/>
        <v>Мар 2020</v>
      </c>
      <c r="P10" s="9" t="str">
        <f t="shared" si="3"/>
        <v>Апр 2020</v>
      </c>
      <c r="Q10" s="9" t="str">
        <f t="shared" si="3"/>
        <v>Май 2020</v>
      </c>
      <c r="R10" s="9" t="str">
        <f t="shared" si="3"/>
        <v>Июн 2020</v>
      </c>
      <c r="S10" s="9" t="str">
        <f t="shared" si="3"/>
        <v>Июл 2020</v>
      </c>
      <c r="T10" s="9" t="str">
        <f t="shared" si="3"/>
        <v>Авг 2020</v>
      </c>
      <c r="U10" s="9" t="str">
        <f t="shared" si="3"/>
        <v>Сен 2020</v>
      </c>
      <c r="V10" s="9" t="str">
        <f t="shared" si="3"/>
        <v>Окт 2020</v>
      </c>
      <c r="W10" s="9" t="str">
        <f t="shared" si="3"/>
        <v>Нов 2020</v>
      </c>
      <c r="X10" s="9" t="str">
        <f t="shared" si="3"/>
        <v>Дек 2020</v>
      </c>
      <c r="Y10" s="9" t="str">
        <f t="shared" si="3"/>
        <v>Янв 2021</v>
      </c>
      <c r="Z10" s="9" t="str">
        <f t="shared" si="3"/>
        <v>Фев 2021</v>
      </c>
      <c r="AA10" s="9" t="str">
        <f t="shared" si="3"/>
        <v>Мар 2021</v>
      </c>
      <c r="AB10" s="9" t="str">
        <f t="shared" si="3"/>
        <v>Апр 2021</v>
      </c>
      <c r="AC10" s="9" t="str">
        <f t="shared" si="3"/>
        <v>Май 2021</v>
      </c>
      <c r="AD10" s="9" t="str">
        <f t="shared" si="3"/>
        <v>Июн 2021</v>
      </c>
      <c r="AE10" s="9" t="str">
        <f t="shared" si="3"/>
        <v>Июл 2021</v>
      </c>
      <c r="AF10" s="9" t="str">
        <f t="shared" si="3"/>
        <v>Авг 2021</v>
      </c>
      <c r="AG10" s="9" t="str">
        <f t="shared" si="3"/>
        <v>Сен 2021</v>
      </c>
      <c r="AH10" s="9" t="str">
        <f t="shared" si="3"/>
        <v>Окт 2021</v>
      </c>
      <c r="AI10" s="9" t="str">
        <f t="shared" si="3"/>
        <v>Нов 2021</v>
      </c>
      <c r="AJ10" s="9" t="str">
        <f t="shared" si="3"/>
        <v>Дек 2021</v>
      </c>
      <c r="AK10" s="9" t="str">
        <f t="shared" si="3"/>
        <v>Янв 2022</v>
      </c>
      <c r="AL10" s="9" t="str">
        <f t="shared" si="3"/>
        <v>Фев 2022</v>
      </c>
      <c r="AM10" s="9" t="str">
        <f t="shared" si="3"/>
        <v>Мар 2022</v>
      </c>
      <c r="AN10" s="9" t="str">
        <f t="shared" si="3"/>
        <v>Апр 2022</v>
      </c>
    </row>
    <row r="11" spans="1:40" x14ac:dyDescent="0.25">
      <c r="A11" s="6" t="s">
        <v>8</v>
      </c>
      <c r="B11" s="5"/>
      <c r="C11" s="6"/>
      <c r="D11" s="9"/>
      <c r="E11" s="9">
        <v>1</v>
      </c>
      <c r="F11" s="9">
        <f t="shared" ref="F11:AN11" si="4">E11</f>
        <v>1</v>
      </c>
      <c r="G11" s="9">
        <f t="shared" si="4"/>
        <v>1</v>
      </c>
      <c r="H11" s="9">
        <f t="shared" si="4"/>
        <v>1</v>
      </c>
      <c r="I11" s="9">
        <f t="shared" si="4"/>
        <v>1</v>
      </c>
      <c r="J11" s="9">
        <f t="shared" si="4"/>
        <v>1</v>
      </c>
      <c r="K11" s="9">
        <f t="shared" si="4"/>
        <v>1</v>
      </c>
      <c r="L11" s="9">
        <f t="shared" si="4"/>
        <v>1</v>
      </c>
      <c r="M11" s="9">
        <f t="shared" si="4"/>
        <v>1</v>
      </c>
      <c r="N11" s="9">
        <f t="shared" si="4"/>
        <v>1</v>
      </c>
      <c r="O11" s="9">
        <f t="shared" si="4"/>
        <v>1</v>
      </c>
      <c r="P11" s="9">
        <f t="shared" si="4"/>
        <v>1</v>
      </c>
      <c r="Q11" s="9">
        <f t="shared" si="4"/>
        <v>1</v>
      </c>
      <c r="R11" s="9">
        <f t="shared" si="4"/>
        <v>1</v>
      </c>
      <c r="S11" s="9">
        <f t="shared" si="4"/>
        <v>1</v>
      </c>
      <c r="T11" s="9">
        <f t="shared" si="4"/>
        <v>1</v>
      </c>
      <c r="U11" s="9">
        <f t="shared" si="4"/>
        <v>1</v>
      </c>
      <c r="V11" s="9">
        <f t="shared" si="4"/>
        <v>1</v>
      </c>
      <c r="W11" s="9">
        <f t="shared" si="4"/>
        <v>1</v>
      </c>
      <c r="X11" s="9">
        <f t="shared" si="4"/>
        <v>1</v>
      </c>
      <c r="Y11" s="9">
        <f t="shared" si="4"/>
        <v>1</v>
      </c>
      <c r="Z11" s="9">
        <f t="shared" si="4"/>
        <v>1</v>
      </c>
      <c r="AA11" s="9">
        <f t="shared" si="4"/>
        <v>1</v>
      </c>
      <c r="AB11" s="9">
        <f t="shared" si="4"/>
        <v>1</v>
      </c>
      <c r="AC11" s="9">
        <f t="shared" si="4"/>
        <v>1</v>
      </c>
      <c r="AD11" s="9">
        <f t="shared" si="4"/>
        <v>1</v>
      </c>
      <c r="AE11" s="9">
        <f t="shared" si="4"/>
        <v>1</v>
      </c>
      <c r="AF11" s="9">
        <f t="shared" si="4"/>
        <v>1</v>
      </c>
      <c r="AG11" s="9">
        <f t="shared" si="4"/>
        <v>1</v>
      </c>
      <c r="AH11" s="9">
        <f t="shared" si="4"/>
        <v>1</v>
      </c>
      <c r="AI11" s="9">
        <f t="shared" si="4"/>
        <v>1</v>
      </c>
      <c r="AJ11" s="9">
        <f t="shared" si="4"/>
        <v>1</v>
      </c>
      <c r="AK11" s="9">
        <f t="shared" si="4"/>
        <v>1</v>
      </c>
      <c r="AL11" s="9">
        <f t="shared" si="4"/>
        <v>1</v>
      </c>
      <c r="AM11" s="9">
        <f t="shared" si="4"/>
        <v>1</v>
      </c>
      <c r="AN11" s="9">
        <f t="shared" si="4"/>
        <v>1</v>
      </c>
    </row>
    <row r="14" spans="1:40" x14ac:dyDescent="0.25">
      <c r="A14" s="6" t="s">
        <v>9</v>
      </c>
      <c r="E14" s="10">
        <v>200000</v>
      </c>
      <c r="F14" s="10">
        <f>E14</f>
        <v>200000</v>
      </c>
      <c r="G14" s="10">
        <f t="shared" ref="G14:AN14" si="5">F14</f>
        <v>200000</v>
      </c>
      <c r="H14" s="10">
        <f t="shared" si="5"/>
        <v>200000</v>
      </c>
      <c r="I14" s="10">
        <f t="shared" si="5"/>
        <v>200000</v>
      </c>
      <c r="J14" s="10">
        <f t="shared" si="5"/>
        <v>200000</v>
      </c>
      <c r="K14" s="10">
        <f t="shared" si="5"/>
        <v>200000</v>
      </c>
      <c r="L14" s="10">
        <f t="shared" si="5"/>
        <v>200000</v>
      </c>
      <c r="M14" s="10">
        <f t="shared" si="5"/>
        <v>200000</v>
      </c>
      <c r="N14" s="10">
        <f t="shared" si="5"/>
        <v>200000</v>
      </c>
      <c r="O14" s="10">
        <f t="shared" si="5"/>
        <v>200000</v>
      </c>
      <c r="P14" s="10">
        <f t="shared" si="5"/>
        <v>200000</v>
      </c>
      <c r="Q14" s="10">
        <f t="shared" si="5"/>
        <v>200000</v>
      </c>
      <c r="R14" s="10">
        <f t="shared" si="5"/>
        <v>200000</v>
      </c>
      <c r="S14" s="10">
        <f t="shared" si="5"/>
        <v>200000</v>
      </c>
      <c r="T14" s="10">
        <f t="shared" si="5"/>
        <v>200000</v>
      </c>
      <c r="U14" s="10">
        <f t="shared" si="5"/>
        <v>200000</v>
      </c>
      <c r="V14" s="10">
        <f t="shared" si="5"/>
        <v>200000</v>
      </c>
      <c r="W14" s="10">
        <f t="shared" si="5"/>
        <v>200000</v>
      </c>
      <c r="X14" s="10">
        <f t="shared" si="5"/>
        <v>200000</v>
      </c>
      <c r="Y14" s="10">
        <f t="shared" si="5"/>
        <v>200000</v>
      </c>
      <c r="Z14" s="10">
        <f t="shared" si="5"/>
        <v>200000</v>
      </c>
      <c r="AA14" s="10">
        <f t="shared" si="5"/>
        <v>200000</v>
      </c>
      <c r="AB14" s="10">
        <f t="shared" si="5"/>
        <v>200000</v>
      </c>
      <c r="AC14" s="10">
        <f t="shared" si="5"/>
        <v>200000</v>
      </c>
      <c r="AD14" s="10">
        <f t="shared" si="5"/>
        <v>200000</v>
      </c>
      <c r="AE14" s="10">
        <f t="shared" si="5"/>
        <v>200000</v>
      </c>
      <c r="AF14" s="10">
        <f t="shared" si="5"/>
        <v>200000</v>
      </c>
      <c r="AG14" s="10">
        <f t="shared" si="5"/>
        <v>200000</v>
      </c>
      <c r="AH14" s="10">
        <f t="shared" si="5"/>
        <v>200000</v>
      </c>
      <c r="AI14" s="10">
        <f t="shared" si="5"/>
        <v>200000</v>
      </c>
      <c r="AJ14" s="10">
        <f t="shared" si="5"/>
        <v>200000</v>
      </c>
      <c r="AK14" s="10">
        <f t="shared" si="5"/>
        <v>200000</v>
      </c>
      <c r="AL14" s="10">
        <f t="shared" si="5"/>
        <v>200000</v>
      </c>
      <c r="AM14" s="10">
        <f t="shared" si="5"/>
        <v>200000</v>
      </c>
      <c r="AN14" s="10">
        <f t="shared" si="5"/>
        <v>200000</v>
      </c>
    </row>
    <row r="16" spans="1:40" x14ac:dyDescent="0.25">
      <c r="A16" t="s">
        <v>10</v>
      </c>
      <c r="E16">
        <f>IF(MONTH(E8)=12,IF(SUMPRODUCT((YEAR($E$8:E8)=YEAR(E8))*$E$14:E14)&gt;300000,(SUMPRODUCT((YEAR($E$8:E8)=YEAR(E8))*$E$14:E14)-300000)*1%,0),0)</f>
        <v>0</v>
      </c>
      <c r="F16">
        <f>IF(MONTH(F8)=12,IF(SUMPRODUCT((YEAR($E$8:F8)=YEAR(F8))*$E$14:F14)&gt;300000,(SUMPRODUCT((YEAR($E$8:F8)=YEAR(F8))*$E$14:F14)-300000)*1%,0),0)</f>
        <v>0</v>
      </c>
      <c r="G16">
        <f>IF(MONTH(G8)=12,IF(SUMPRODUCT((YEAR($E$8:G8)=YEAR(G8))*$E$14:G14)&gt;300000,(SUMPRODUCT((YEAR($E$8:G8)=YEAR(G8))*$E$14:G14)-300000)*1%,0),0)</f>
        <v>0</v>
      </c>
      <c r="H16">
        <f>IF(MONTH(H8)=12,IF(SUMPRODUCT((YEAR($E$8:H8)=YEAR(H8))*$E$14:H14)&gt;300000,(SUMPRODUCT((YEAR($E$8:H8)=YEAR(H8))*$E$14:H14)-300000)*1%,0),0)</f>
        <v>0</v>
      </c>
      <c r="I16">
        <f>IF(MONTH(I8)=12,IF(SUMPRODUCT((YEAR($E$8:I8)=YEAR(I8))*$E$14:I14)&gt;300000,(SUMPRODUCT((YEAR($E$8:I8)=YEAR(I8))*$E$14:I14)-300000)*1%,0),0)</f>
        <v>0</v>
      </c>
      <c r="J16">
        <f>IF(MONTH(J8)=12,IF(SUMPRODUCT((YEAR($E$8:J8)=YEAR(J8))*$E$14:J14)&gt;300000,(SUMPRODUCT((YEAR($E$8:J8)=YEAR(J8))*$E$14:J14)-300000)*1%,0),0)</f>
        <v>0</v>
      </c>
      <c r="K16">
        <f>IF(MONTH(K8)=12,IF(SUMPRODUCT((YEAR($E$8:K8)=YEAR(K8))*$E$14:K14)&gt;300000,(SUMPRODUCT((YEAR($E$8:K8)=YEAR(K8))*$E$14:K14)-300000)*1%,0),0)</f>
        <v>0</v>
      </c>
      <c r="L16">
        <f>IF(MONTH(L8)=12,IF(SUMPRODUCT((YEAR($E$8:L8)=YEAR(L8))*$E$14:L14)&gt;300000,(SUMPRODUCT((YEAR($E$8:L8)=YEAR(L8))*$E$14:L14)-300000)*1%,0),0)</f>
        <v>13000</v>
      </c>
      <c r="M16">
        <f>IF(MONTH(M8)=12,IF(SUMPRODUCT((YEAR($E$8:M8)=YEAR(M8))*$E$14:M14)&gt;300000,(SUMPRODUCT((YEAR($E$8:M8)=YEAR(M8))*$E$14:M14)-300000)*1%,0),0)</f>
        <v>0</v>
      </c>
      <c r="N16">
        <f>IF(MONTH(N8)=12,IF(SUMPRODUCT((YEAR($E$8:N8)=YEAR(N8))*$E$14:N14)&gt;300000,(SUMPRODUCT((YEAR($E$8:N8)=YEAR(N8))*$E$14:N14)-300000)*1%,0),0)</f>
        <v>0</v>
      </c>
      <c r="O16">
        <f>IF(MONTH(O8)=12,IF(SUMPRODUCT((YEAR($E$8:O8)=YEAR(O8))*$E$14:O14)&gt;300000,(SUMPRODUCT((YEAR($E$8:O8)=YEAR(O8))*$E$14:O14)-300000)*1%,0),0)</f>
        <v>0</v>
      </c>
      <c r="P16">
        <f>IF(MONTH(P8)=12,IF(SUMPRODUCT((YEAR($E$8:P8)=YEAR(P8))*$E$14:P14)&gt;300000,(SUMPRODUCT((YEAR($E$8:P8)=YEAR(P8))*$E$14:P14)-300000)*1%,0),0)</f>
        <v>0</v>
      </c>
      <c r="Q16">
        <f>IF(MONTH(Q8)=12,IF(SUMPRODUCT((YEAR($E$8:Q8)=YEAR(Q8))*$E$14:Q14)&gt;300000,(SUMPRODUCT((YEAR($E$8:Q8)=YEAR(Q8))*$E$14:Q14)-300000)*1%,0),0)</f>
        <v>0</v>
      </c>
      <c r="R16">
        <f>IF(MONTH(R8)=12,IF(SUMPRODUCT((YEAR($E$8:R8)=YEAR(R8))*$E$14:R14)&gt;300000,(SUMPRODUCT((YEAR($E$8:R8)=YEAR(R8))*$E$14:R14)-300000)*1%,0),0)</f>
        <v>0</v>
      </c>
      <c r="S16">
        <f>IF(MONTH(S8)=12,IF(SUMPRODUCT((YEAR($E$8:S8)=YEAR(S8))*$E$14:S14)&gt;300000,(SUMPRODUCT((YEAR($E$8:S8)=YEAR(S8))*$E$14:S14)-300000)*1%,0),0)</f>
        <v>0</v>
      </c>
      <c r="T16">
        <f>IF(MONTH(T8)=12,IF(SUMPRODUCT((YEAR($E$8:T8)=YEAR(T8))*$E$14:T14)&gt;300000,(SUMPRODUCT((YEAR($E$8:T8)=YEAR(T8))*$E$14:T14)-300000)*1%,0),0)</f>
        <v>0</v>
      </c>
      <c r="U16">
        <f>IF(MONTH(U8)=12,IF(SUMPRODUCT((YEAR($E$8:U8)=YEAR(U8))*$E$14:U14)&gt;300000,(SUMPRODUCT((YEAR($E$8:U8)=YEAR(U8))*$E$14:U14)-300000)*1%,0),0)</f>
        <v>0</v>
      </c>
      <c r="V16">
        <f>IF(MONTH(V8)=12,IF(SUMPRODUCT((YEAR($E$8:V8)=YEAR(V8))*$E$14:V14)&gt;300000,(SUMPRODUCT((YEAR($E$8:V8)=YEAR(V8))*$E$14:V14)-300000)*1%,0),0)</f>
        <v>0</v>
      </c>
      <c r="W16">
        <f>IF(MONTH(W8)=12,IF(SUMPRODUCT((YEAR($E$8:W8)=YEAR(W8))*$E$14:W14)&gt;300000,(SUMPRODUCT((YEAR($E$8:W8)=YEAR(W8))*$E$14:W14)-300000)*1%,0),0)</f>
        <v>0</v>
      </c>
      <c r="X16">
        <f>IF(MONTH(X8)=12,IF(SUMPRODUCT((YEAR($E$8:X8)=YEAR(X8))*$E$14:X14)&gt;300000,(SUMPRODUCT((YEAR($E$8:X8)=YEAR(X8))*$E$14:X14)-300000)*1%,0),0)</f>
        <v>21000</v>
      </c>
      <c r="Y16">
        <f>IF(MONTH(Y8)=12,IF(SUMPRODUCT((YEAR($E$8:Y8)=YEAR(Y8))*$E$14:Y14)&gt;300000,(SUMPRODUCT((YEAR($E$8:Y8)=YEAR(Y8))*$E$14:Y14)-300000)*1%,0),0)</f>
        <v>0</v>
      </c>
      <c r="Z16">
        <f>IF(MONTH(Z8)=12,IF(SUMPRODUCT((YEAR($E$8:Z8)=YEAR(Z8))*$E$14:Z14)&gt;300000,(SUMPRODUCT((YEAR($E$8:Z8)=YEAR(Z8))*$E$14:Z14)-300000)*1%,0),0)</f>
        <v>0</v>
      </c>
      <c r="AA16">
        <f>IF(MONTH(AA8)=12,IF(SUMPRODUCT((YEAR($E$8:AA8)=YEAR(AA8))*$E$14:AA14)&gt;300000,(SUMPRODUCT((YEAR($E$8:AA8)=YEAR(AA8))*$E$14:AA14)-300000)*1%,0),0)</f>
        <v>0</v>
      </c>
      <c r="AB16">
        <f>IF(MONTH(AB8)=12,IF(SUMPRODUCT((YEAR($E$8:AB8)=YEAR(AB8))*$E$14:AB14)&gt;300000,(SUMPRODUCT((YEAR($E$8:AB8)=YEAR(AB8))*$E$14:AB14)-300000)*1%,0),0)</f>
        <v>0</v>
      </c>
      <c r="AC16">
        <f>IF(MONTH(AC8)=12,IF(SUMPRODUCT((YEAR($E$8:AC8)=YEAR(AC8))*$E$14:AC14)&gt;300000,(SUMPRODUCT((YEAR($E$8:AC8)=YEAR(AC8))*$E$14:AC14)-300000)*1%,0),0)</f>
        <v>0</v>
      </c>
      <c r="AD16">
        <f>IF(MONTH(AD8)=12,IF(SUMPRODUCT((YEAR($E$8:AD8)=YEAR(AD8))*$E$14:AD14)&gt;300000,(SUMPRODUCT((YEAR($E$8:AD8)=YEAR(AD8))*$E$14:AD14)-300000)*1%,0),0)</f>
        <v>0</v>
      </c>
      <c r="AE16">
        <f>IF(MONTH(AE8)=12,IF(SUMPRODUCT((YEAR($E$8:AE8)=YEAR(AE8))*$E$14:AE14)&gt;300000,(SUMPRODUCT((YEAR($E$8:AE8)=YEAR(AE8))*$E$14:AE14)-300000)*1%,0),0)</f>
        <v>0</v>
      </c>
      <c r="AF16">
        <f>IF(MONTH(AF8)=12,IF(SUMPRODUCT((YEAR($E$8:AF8)=YEAR(AF8))*$E$14:AF14)&gt;300000,(SUMPRODUCT((YEAR($E$8:AF8)=YEAR(AF8))*$E$14:AF14)-300000)*1%,0),0)</f>
        <v>0</v>
      </c>
      <c r="AG16">
        <f>IF(MONTH(AG8)=12,IF(SUMPRODUCT((YEAR($E$8:AG8)=YEAR(AG8))*$E$14:AG14)&gt;300000,(SUMPRODUCT((YEAR($E$8:AG8)=YEAR(AG8))*$E$14:AG14)-300000)*1%,0),0)</f>
        <v>0</v>
      </c>
      <c r="AH16">
        <f>IF(MONTH(AH8)=12,IF(SUMPRODUCT((YEAR($E$8:AH8)=YEAR(AH8))*$E$14:AH14)&gt;300000,(SUMPRODUCT((YEAR($E$8:AH8)=YEAR(AH8))*$E$14:AH14)-300000)*1%,0),0)</f>
        <v>0</v>
      </c>
      <c r="AI16">
        <f>IF(MONTH(AI8)=12,IF(SUMPRODUCT((YEAR($E$8:AI8)=YEAR(AI8))*$E$14:AI14)&gt;300000,(SUMPRODUCT((YEAR($E$8:AI8)=YEAR(AI8))*$E$14:AI14)-300000)*1%,0),0)</f>
        <v>0</v>
      </c>
      <c r="AJ16">
        <f>IF(MONTH(AJ8)=12,IF(SUMPRODUCT((YEAR($E$8:AJ8)=YEAR(AJ8))*$E$14:AJ14)&gt;300000,(SUMPRODUCT((YEAR($E$8:AJ8)=YEAR(AJ8))*$E$14:AJ14)-300000)*1%,0),0)</f>
        <v>21000</v>
      </c>
      <c r="AK16">
        <f>IF(MONTH(AK8)=12,IF(SUMPRODUCT((YEAR($E$8:AK8)=YEAR(AK8))*$E$14:AK14)&gt;300000,(SUMPRODUCT((YEAR($E$8:AK8)=YEAR(AK8))*$E$14:AK14)-300000)*1%,0),0)</f>
        <v>0</v>
      </c>
      <c r="AL16">
        <f>IF(MONTH(AL8)=12,IF(SUMPRODUCT((YEAR($E$8:AL8)=YEAR(AL8))*$E$14:AL14)&gt;300000,(SUMPRODUCT((YEAR($E$8:AL8)=YEAR(AL8))*$E$14:AL14)-300000)*1%,0),0)</f>
        <v>0</v>
      </c>
      <c r="AM16">
        <f>IF(MONTH(AM8)=12,IF(SUMPRODUCT((YEAR($E$8:AM8)=YEAR(AM8))*$E$14:AM14)&gt;300000,(SUMPRODUCT((YEAR($E$8:AM8)=YEAR(AM8))*$E$14:AM14)-300000)*1%,0),0)</f>
        <v>0</v>
      </c>
      <c r="AN16">
        <f>IF(MONTH(AN8)=12,IF(SUMPRODUCT((YEAR($E$8:AN8)=YEAR(AN8))*$E$14:AN14)&gt;300000,(SUMPRODUCT((YEAR($E$8:AN8)=YEAR(AN8))*$E$14:AN14)-300000)*1%,0),0)</f>
        <v>0</v>
      </c>
    </row>
    <row r="17" spans="2:12" x14ac:dyDescent="0.25">
      <c r="L17" s="12" t="s">
        <v>17</v>
      </c>
    </row>
    <row r="19" spans="2:12" x14ac:dyDescent="0.25">
      <c r="B19" t="s">
        <v>11</v>
      </c>
    </row>
    <row r="22" spans="2:12" x14ac:dyDescent="0.25">
      <c r="D22" t="s">
        <v>12</v>
      </c>
      <c r="F22" s="11">
        <f>SUM(E14:L14)</f>
        <v>1600000</v>
      </c>
    </row>
    <row r="23" spans="2:12" x14ac:dyDescent="0.25">
      <c r="B23" t="s">
        <v>15</v>
      </c>
      <c r="D23" t="s">
        <v>13</v>
      </c>
      <c r="F23" s="11">
        <f>(F22-300000)*1%</f>
        <v>13000</v>
      </c>
    </row>
    <row r="24" spans="2:12" x14ac:dyDescent="0.25">
      <c r="B24" t="s">
        <v>16</v>
      </c>
      <c r="D24" t="s">
        <v>14</v>
      </c>
      <c r="F24" s="11">
        <f>SUM(E16:L16)</f>
        <v>13000</v>
      </c>
    </row>
  </sheetData>
  <dataValidations count="1">
    <dataValidation type="list" sqref="E6:AN6">
      <formula1>"год,квартал,месяц"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2019-03-10T19:25:38Z</dcterms:modified>
</cp:coreProperties>
</file>