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00" yWindow="270" windowWidth="11100" windowHeight="6600"/>
  </bookViews>
  <sheets>
    <sheet name="Sheet2" sheetId="2" r:id="rId1"/>
  </sheets>
  <definedNames>
    <definedName name="_xlnm._FilterDatabase" localSheetId="0" hidden="1">Sheet2!$B$7:$B$73</definedName>
  </definedNames>
  <calcPr calcId="124519"/>
</workbook>
</file>

<file path=xl/calcChain.xml><?xml version="1.0" encoding="utf-8"?>
<calcChain xmlns="http://schemas.openxmlformats.org/spreadsheetml/2006/main">
  <c r="D18" i="2"/>
  <c r="D9"/>
  <c r="D10"/>
  <c r="D11"/>
  <c r="D12"/>
  <c r="D13"/>
  <c r="D14"/>
  <c r="D15"/>
  <c r="D16"/>
  <c r="D17"/>
  <c r="D19"/>
  <c r="D20"/>
  <c r="D21"/>
  <c r="D22"/>
  <c r="D23"/>
  <c r="D24"/>
  <c r="D25"/>
  <c r="D26"/>
  <c r="D27"/>
  <c r="D28"/>
  <c r="D29"/>
  <c r="D30"/>
  <c r="D31"/>
  <c r="D32"/>
  <c r="D33"/>
  <c r="D34"/>
  <c r="D35"/>
  <c r="D36"/>
  <c r="D37"/>
  <c r="D38"/>
  <c r="D39"/>
  <c r="D40"/>
  <c r="D41"/>
  <c r="D42"/>
  <c r="D43"/>
  <c r="D44"/>
  <c r="D45"/>
  <c r="D46"/>
  <c r="D47"/>
  <c r="D48"/>
  <c r="D49"/>
  <c r="D50"/>
  <c r="D51"/>
  <c r="E51" s="1"/>
  <c r="D52"/>
  <c r="D53"/>
  <c r="D54"/>
  <c r="D55"/>
  <c r="E55" s="1"/>
  <c r="D56"/>
  <c r="D57"/>
  <c r="D58"/>
  <c r="D59"/>
  <c r="E59" s="1"/>
  <c r="D60"/>
  <c r="D61"/>
  <c r="D62"/>
  <c r="D63"/>
  <c r="E63" s="1"/>
  <c r="D64"/>
  <c r="D65"/>
  <c r="E65" s="1"/>
  <c r="D66"/>
  <c r="E66" s="1"/>
  <c r="D67"/>
  <c r="E67" s="1"/>
  <c r="D68"/>
  <c r="E68" s="1"/>
  <c r="D8"/>
  <c r="E8" s="1"/>
  <c r="D7"/>
  <c r="E7" s="1"/>
  <c r="E12"/>
  <c r="E9"/>
  <c r="E10"/>
  <c r="E11"/>
  <c r="E13"/>
  <c r="E14"/>
  <c r="E15"/>
  <c r="E16"/>
  <c r="E17"/>
  <c r="E18"/>
  <c r="E19"/>
  <c r="E20"/>
  <c r="E21"/>
  <c r="E22"/>
  <c r="E23"/>
  <c r="E24"/>
  <c r="E25"/>
  <c r="E26"/>
  <c r="E27"/>
  <c r="E28"/>
  <c r="E29"/>
  <c r="E30"/>
  <c r="E31"/>
  <c r="E32"/>
  <c r="E33"/>
  <c r="E34"/>
  <c r="E35"/>
  <c r="E36"/>
  <c r="E37"/>
  <c r="E38"/>
  <c r="E39"/>
  <c r="E40"/>
  <c r="E41"/>
  <c r="E42"/>
  <c r="E43"/>
  <c r="E44"/>
  <c r="E45"/>
  <c r="E46"/>
  <c r="E47"/>
  <c r="E48"/>
  <c r="E49"/>
  <c r="E50"/>
  <c r="E52"/>
  <c r="E53"/>
  <c r="E54"/>
  <c r="E56"/>
  <c r="E57"/>
  <c r="E58"/>
  <c r="E60"/>
  <c r="E61"/>
  <c r="E62"/>
  <c r="E64"/>
</calcChain>
</file>

<file path=xl/sharedStrings.xml><?xml version="1.0" encoding="utf-8"?>
<sst xmlns="http://schemas.openxmlformats.org/spreadsheetml/2006/main" count="134" uniqueCount="55">
  <si>
    <t>Area name</t>
  </si>
  <si>
    <t>Mother tongue name</t>
  </si>
  <si>
    <t>Total</t>
  </si>
  <si>
    <t>1</t>
  </si>
  <si>
    <t>CHHATTISGARH</t>
  </si>
  <si>
    <t>1 ASSAMESE</t>
  </si>
  <si>
    <t xml:space="preserve"> Assamese</t>
  </si>
  <si>
    <t>1 Others</t>
  </si>
  <si>
    <t xml:space="preserve">2 BENGALI </t>
  </si>
  <si>
    <t xml:space="preserve"> Bengali</t>
  </si>
  <si>
    <t xml:space="preserve"> Chakma</t>
  </si>
  <si>
    <t xml:space="preserve"> Haijong/Hajong</t>
  </si>
  <si>
    <t xml:space="preserve"> Rajbangsi</t>
  </si>
  <si>
    <t>2 Others</t>
  </si>
  <si>
    <t xml:space="preserve">3 BODO </t>
  </si>
  <si>
    <t xml:space="preserve"> Bodo/Boro</t>
  </si>
  <si>
    <t xml:space="preserve">4 DOGRI </t>
  </si>
  <si>
    <t xml:space="preserve"> Dogri</t>
  </si>
  <si>
    <t>5 GUJARATI</t>
  </si>
  <si>
    <t xml:space="preserve"> Gujarati</t>
  </si>
  <si>
    <t>5 Others</t>
  </si>
  <si>
    <t xml:space="preserve">6 HINDI </t>
  </si>
  <si>
    <t xml:space="preserve"> Awadhi</t>
  </si>
  <si>
    <t xml:space="preserve"> Bagheli/Baghel Khandi</t>
  </si>
  <si>
    <t xml:space="preserve"> Banjari</t>
  </si>
  <si>
    <t xml:space="preserve"> Bhagoria</t>
  </si>
  <si>
    <t xml:space="preserve"> Bharmauri/Gaddi</t>
  </si>
  <si>
    <t xml:space="preserve"> Bhojpuri</t>
  </si>
  <si>
    <t xml:space="preserve"> Brajbhasha</t>
  </si>
  <si>
    <t xml:space="preserve"> Bundeli/Bundel khandi</t>
  </si>
  <si>
    <t xml:space="preserve"> Chhattisgarhi</t>
  </si>
  <si>
    <t xml:space="preserve"> Garhwali</t>
  </si>
  <si>
    <t>22 Others</t>
  </si>
  <si>
    <t xml:space="preserve">26 ANGAMI </t>
  </si>
  <si>
    <t xml:space="preserve"> Koda/Kora</t>
  </si>
  <si>
    <t xml:space="preserve">68 KORWA </t>
  </si>
  <si>
    <t xml:space="preserve"> Koraku</t>
  </si>
  <si>
    <t xml:space="preserve">72 KURUKH/ORAON </t>
  </si>
  <si>
    <t xml:space="preserve"> Kurukh/Oraon</t>
  </si>
  <si>
    <t xml:space="preserve"> Lushai/Mizo</t>
  </si>
  <si>
    <t>91 MUNDA</t>
  </si>
  <si>
    <t xml:space="preserve"> Munda</t>
  </si>
  <si>
    <t xml:space="preserve">91 Others </t>
  </si>
  <si>
    <t xml:space="preserve">92 MUNDARI </t>
  </si>
  <si>
    <t xml:space="preserve"> Mundari</t>
  </si>
  <si>
    <t>124 OTHERS</t>
  </si>
  <si>
    <t>Koriya</t>
  </si>
  <si>
    <t>Bharatpur</t>
  </si>
  <si>
    <t>Baikunthpur</t>
  </si>
  <si>
    <t>Population</t>
  </si>
  <si>
    <t>Всего население в Area</t>
  </si>
  <si>
    <t>% по родным языкам</t>
  </si>
  <si>
    <t>формула правильна.</t>
  </si>
  <si>
    <t>формула делить  124 OTHERS на два. Хотя  124 OTHERS не имеет подразделов.</t>
  </si>
  <si>
    <t>Дан список териитории штата Индии. Численность носителей родного языка. У каждого языка есть свой подязык. Поэтому в сумме территория дает почти в два раза выше чем на самом деле. Почти употребляется так как 124 OTHERS не повторяется. Надо посчитать процент каждого родного языка по территориям.  Для этого надо посчитать сумму каждого Area name.</t>
  </si>
</sst>
</file>

<file path=xl/styles.xml><?xml version="1.0" encoding="utf-8"?>
<styleSheet xmlns="http://schemas.openxmlformats.org/spreadsheetml/2006/main">
  <fonts count="5">
    <font>
      <sz val="10"/>
      <name val="Arial"/>
    </font>
    <font>
      <b/>
      <sz val="10"/>
      <name val="Arial"/>
      <family val="2"/>
    </font>
    <font>
      <sz val="9"/>
      <name val="Arial"/>
      <family val="2"/>
    </font>
    <font>
      <b/>
      <sz val="9"/>
      <color theme="1"/>
      <name val="Calibri"/>
      <family val="2"/>
      <scheme val="minor"/>
    </font>
    <font>
      <sz val="10"/>
      <color rgb="FFFF0000"/>
      <name val="Arial"/>
      <family val="2"/>
      <charset val="204"/>
    </font>
  </fonts>
  <fills count="2">
    <fill>
      <patternFill patternType="none"/>
    </fill>
    <fill>
      <patternFill patternType="gray125"/>
    </fill>
  </fills>
  <borders count="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0" fillId="0" borderId="0" xfId="0" applyBorder="1"/>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 xfId="0" applyBorder="1"/>
    <xf numFmtId="0" fontId="0" fillId="0" borderId="1" xfId="0" applyBorder="1" applyAlignment="1">
      <alignment horizontal="center"/>
    </xf>
    <xf numFmtId="0" fontId="0" fillId="0" borderId="5" xfId="0" quotePrefix="1" applyBorder="1" applyAlignment="1">
      <alignment horizontal="center"/>
    </xf>
    <xf numFmtId="0" fontId="2" fillId="0" borderId="0" xfId="0" applyFont="1"/>
    <xf numFmtId="0" fontId="3" fillId="0" borderId="0" xfId="0" applyFont="1"/>
    <xf numFmtId="0" fontId="0" fillId="0" borderId="5" xfId="0" applyBorder="1" applyAlignment="1">
      <alignment horizontal="center"/>
    </xf>
    <xf numFmtId="2" fontId="0" fillId="0" borderId="0" xfId="0" applyNumberFormat="1"/>
    <xf numFmtId="2" fontId="0" fillId="0" borderId="0" xfId="0" applyNumberFormat="1" applyAlignment="1">
      <alignment wrapText="1"/>
    </xf>
    <xf numFmtId="2" fontId="0" fillId="0" borderId="0" xfId="0" applyNumberFormat="1" applyAlignment="1">
      <alignment horizontal="center" wrapText="1"/>
    </xf>
    <xf numFmtId="0" fontId="0" fillId="0" borderId="0" xfId="0" applyAlignment="1">
      <alignment horizontal="left" vertical="top" wrapText="1"/>
    </xf>
    <xf numFmtId="0" fontId="0" fillId="0" borderId="0" xfId="0" applyAlignment="1">
      <alignment horizontal="center" wrapText="1"/>
    </xf>
    <xf numFmtId="0" fontId="1" fillId="0" borderId="0" xfId="0" applyFont="1" applyAlignment="1">
      <alignment horizontal="center"/>
    </xf>
    <xf numFmtId="0" fontId="4" fillId="0" borderId="0" xfId="0" applyFont="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R73"/>
  <sheetViews>
    <sheetView tabSelected="1" topLeftCell="A46" workbookViewId="0">
      <selection activeCell="A69" sqref="A69:XFD11073"/>
    </sheetView>
  </sheetViews>
  <sheetFormatPr defaultRowHeight="12.75"/>
  <cols>
    <col min="1" max="1" width="27.140625" customWidth="1"/>
    <col min="2" max="2" width="30.7109375" customWidth="1"/>
    <col min="4" max="4" width="10.85546875" customWidth="1"/>
    <col min="5" max="5" width="9.140625" style="11"/>
  </cols>
  <sheetData>
    <row r="1" spans="1:18">
      <c r="A1" s="16"/>
      <c r="B1" s="16"/>
      <c r="C1" s="16"/>
      <c r="D1" s="15" t="s">
        <v>53</v>
      </c>
    </row>
    <row r="2" spans="1:18" ht="131.25" customHeight="1">
      <c r="D2" s="15"/>
      <c r="E2" s="12" t="s">
        <v>52</v>
      </c>
    </row>
    <row r="3" spans="1:18">
      <c r="A3" s="6" t="s">
        <v>0</v>
      </c>
      <c r="B3" s="3" t="s">
        <v>1</v>
      </c>
      <c r="C3" s="10" t="s">
        <v>2</v>
      </c>
      <c r="D3" s="17" t="s">
        <v>50</v>
      </c>
      <c r="E3" s="13" t="s">
        <v>51</v>
      </c>
      <c r="H3" s="14" t="s">
        <v>54</v>
      </c>
      <c r="I3" s="14"/>
      <c r="J3" s="14"/>
      <c r="K3" s="14"/>
      <c r="L3" s="14"/>
      <c r="M3" s="14"/>
      <c r="N3" s="14"/>
      <c r="O3" s="14"/>
      <c r="P3" s="14"/>
      <c r="Q3" s="14"/>
      <c r="R3" s="14"/>
    </row>
    <row r="4" spans="1:18">
      <c r="A4" s="1"/>
      <c r="B4" s="5"/>
      <c r="C4" s="10" t="s">
        <v>49</v>
      </c>
      <c r="D4" s="17"/>
      <c r="E4" s="13"/>
      <c r="H4" s="14"/>
      <c r="I4" s="14"/>
      <c r="J4" s="14"/>
      <c r="K4" s="14"/>
      <c r="L4" s="14"/>
      <c r="M4" s="14"/>
      <c r="N4" s="14"/>
      <c r="O4" s="14"/>
      <c r="P4" s="14"/>
      <c r="Q4" s="14"/>
      <c r="R4" s="14"/>
    </row>
    <row r="5" spans="1:18">
      <c r="A5" s="2"/>
      <c r="B5" s="4"/>
      <c r="C5" s="7" t="s">
        <v>3</v>
      </c>
      <c r="D5" s="17"/>
      <c r="E5" s="13"/>
      <c r="H5" s="14"/>
      <c r="I5" s="14"/>
      <c r="J5" s="14"/>
      <c r="K5" s="14"/>
      <c r="L5" s="14"/>
      <c r="M5" s="14"/>
      <c r="N5" s="14"/>
      <c r="O5" s="14"/>
      <c r="P5" s="14"/>
      <c r="Q5" s="14"/>
      <c r="R5" s="14"/>
    </row>
    <row r="6" spans="1:18">
      <c r="H6" s="14"/>
      <c r="I6" s="14"/>
      <c r="J6" s="14"/>
      <c r="K6" s="14"/>
      <c r="L6" s="14"/>
      <c r="M6" s="14"/>
      <c r="N6" s="14"/>
      <c r="O6" s="14"/>
      <c r="P6" s="14"/>
      <c r="Q6" s="14"/>
      <c r="R6" s="14"/>
    </row>
    <row r="7" spans="1:18">
      <c r="A7" s="8" t="s">
        <v>4</v>
      </c>
      <c r="B7" s="9" t="s">
        <v>5</v>
      </c>
      <c r="C7" s="8">
        <v>1595</v>
      </c>
      <c r="D7">
        <f>SUMIF(A:A,A7:A7,C:C)/2</f>
        <v>247456</v>
      </c>
      <c r="E7" s="11">
        <f t="shared" ref="E7:E17" si="0">C7/D7*100</f>
        <v>0.64455903271692749</v>
      </c>
      <c r="H7" s="14"/>
      <c r="I7" s="14"/>
      <c r="J7" s="14"/>
      <c r="K7" s="14"/>
      <c r="L7" s="14"/>
      <c r="M7" s="14"/>
      <c r="N7" s="14"/>
      <c r="O7" s="14"/>
      <c r="P7" s="14"/>
      <c r="Q7" s="14"/>
      <c r="R7" s="14"/>
    </row>
    <row r="8" spans="1:18">
      <c r="A8" s="8" t="s">
        <v>4</v>
      </c>
      <c r="B8" s="8" t="s">
        <v>6</v>
      </c>
      <c r="C8" s="8">
        <v>1582</v>
      </c>
      <c r="D8">
        <f>SUMIF(A:A,A8:A8,C:C)/2-IF(B8="124 OTHERS",C8,0)/2</f>
        <v>247456</v>
      </c>
      <c r="E8" s="11">
        <f t="shared" si="0"/>
        <v>0.63930557351609985</v>
      </c>
      <c r="H8" s="14"/>
      <c r="I8" s="14"/>
      <c r="J8" s="14"/>
      <c r="K8" s="14"/>
      <c r="L8" s="14"/>
      <c r="M8" s="14"/>
      <c r="N8" s="14"/>
      <c r="O8" s="14"/>
      <c r="P8" s="14"/>
      <c r="Q8" s="14"/>
      <c r="R8" s="14"/>
    </row>
    <row r="9" spans="1:18">
      <c r="A9" s="8" t="s">
        <v>4</v>
      </c>
      <c r="B9" s="8" t="s">
        <v>7</v>
      </c>
      <c r="C9" s="8">
        <v>13</v>
      </c>
      <c r="D9">
        <f>SUMIF(A:A,A9:A9,C:C)/2-IF(B9="124 OTHERS",C9,0)/2</f>
        <v>247456</v>
      </c>
      <c r="E9" s="11">
        <f t="shared" si="0"/>
        <v>5.2534592008276221E-3</v>
      </c>
      <c r="H9" s="14"/>
      <c r="I9" s="14"/>
      <c r="J9" s="14"/>
      <c r="K9" s="14"/>
      <c r="L9" s="14"/>
      <c r="M9" s="14"/>
      <c r="N9" s="14"/>
      <c r="O9" s="14"/>
      <c r="P9" s="14"/>
      <c r="Q9" s="14"/>
      <c r="R9" s="14"/>
    </row>
    <row r="10" spans="1:18">
      <c r="A10" s="8" t="s">
        <v>4</v>
      </c>
      <c r="B10" s="9" t="s">
        <v>8</v>
      </c>
      <c r="C10" s="8">
        <v>243597</v>
      </c>
      <c r="D10">
        <f>SUMIF(A:A,A10:A10,C:C)/2-IF(B10="124 OTHERS",C10,0)/2</f>
        <v>247456</v>
      </c>
      <c r="E10" s="11">
        <f t="shared" si="0"/>
        <v>98.440530841846623</v>
      </c>
      <c r="H10" s="14"/>
      <c r="I10" s="14"/>
      <c r="J10" s="14"/>
      <c r="K10" s="14"/>
      <c r="L10" s="14"/>
      <c r="M10" s="14"/>
      <c r="N10" s="14"/>
      <c r="O10" s="14"/>
      <c r="P10" s="14"/>
      <c r="Q10" s="14"/>
      <c r="R10" s="14"/>
    </row>
    <row r="11" spans="1:18">
      <c r="A11" s="8" t="s">
        <v>4</v>
      </c>
      <c r="B11" s="8" t="s">
        <v>9</v>
      </c>
      <c r="C11" s="8">
        <v>243570</v>
      </c>
      <c r="D11">
        <f>SUMIF(A:A,A11:A11,C:C)/2-IF(B11="124 OTHERS",C11,0)/2</f>
        <v>247456</v>
      </c>
      <c r="E11" s="11">
        <f t="shared" si="0"/>
        <v>98.429619811198748</v>
      </c>
      <c r="H11" s="14"/>
      <c r="I11" s="14"/>
      <c r="J11" s="14"/>
      <c r="K11" s="14"/>
      <c r="L11" s="14"/>
      <c r="M11" s="14"/>
      <c r="N11" s="14"/>
      <c r="O11" s="14"/>
      <c r="P11" s="14"/>
      <c r="Q11" s="14"/>
      <c r="R11" s="14"/>
    </row>
    <row r="12" spans="1:18">
      <c r="A12" s="8" t="s">
        <v>4</v>
      </c>
      <c r="B12" s="8" t="s">
        <v>10</v>
      </c>
      <c r="C12" s="8">
        <v>7</v>
      </c>
      <c r="D12">
        <f>SUMIF(A:A,A12:A12,C:C)/2-IF(B12="124 OTHERS",C12,0)/2</f>
        <v>247456</v>
      </c>
      <c r="E12" s="11">
        <f t="shared" si="0"/>
        <v>2.8287857235225655E-3</v>
      </c>
      <c r="H12" s="14"/>
      <c r="I12" s="14"/>
      <c r="J12" s="14"/>
      <c r="K12" s="14"/>
      <c r="L12" s="14"/>
      <c r="M12" s="14"/>
      <c r="N12" s="14"/>
      <c r="O12" s="14"/>
      <c r="P12" s="14"/>
      <c r="Q12" s="14"/>
      <c r="R12" s="14"/>
    </row>
    <row r="13" spans="1:18">
      <c r="A13" s="8" t="s">
        <v>4</v>
      </c>
      <c r="B13" s="8" t="s">
        <v>11</v>
      </c>
      <c r="C13" s="8">
        <v>4</v>
      </c>
      <c r="D13">
        <f>SUMIF(A:A,A13:A13,C:C)/2-IF(B13="124 OTHERS",C13,0)/2</f>
        <v>247456</v>
      </c>
      <c r="E13" s="11">
        <f t="shared" si="0"/>
        <v>1.6164489848700377E-3</v>
      </c>
      <c r="H13" s="14"/>
      <c r="I13" s="14"/>
      <c r="J13" s="14"/>
      <c r="K13" s="14"/>
      <c r="L13" s="14"/>
      <c r="M13" s="14"/>
      <c r="N13" s="14"/>
      <c r="O13" s="14"/>
      <c r="P13" s="14"/>
      <c r="Q13" s="14"/>
      <c r="R13" s="14"/>
    </row>
    <row r="14" spans="1:18">
      <c r="A14" s="8" t="s">
        <v>4</v>
      </c>
      <c r="B14" s="8" t="s">
        <v>12</v>
      </c>
      <c r="C14" s="8">
        <v>1</v>
      </c>
      <c r="D14">
        <f>SUMIF(A:A,A14:A14,C:C)/2-IF(B14="124 OTHERS",C14,0)/2</f>
        <v>247456</v>
      </c>
      <c r="E14" s="11">
        <f t="shared" si="0"/>
        <v>4.0411224621750942E-4</v>
      </c>
    </row>
    <row r="15" spans="1:18">
      <c r="A15" s="8" t="s">
        <v>4</v>
      </c>
      <c r="B15" s="8" t="s">
        <v>13</v>
      </c>
      <c r="C15" s="8">
        <v>15</v>
      </c>
      <c r="D15">
        <f>SUMIF(A:A,A15:A15,C:C)/2-IF(B15="124 OTHERS",C15,0)/2</f>
        <v>247456</v>
      </c>
      <c r="E15" s="11">
        <f t="shared" si="0"/>
        <v>6.06168369326264E-3</v>
      </c>
    </row>
    <row r="16" spans="1:18">
      <c r="A16" s="8" t="s">
        <v>4</v>
      </c>
      <c r="B16" s="9" t="s">
        <v>14</v>
      </c>
      <c r="C16" s="8">
        <v>88</v>
      </c>
      <c r="D16">
        <f>SUMIF(A:A,A16:A16,C:C)/2-IF(B16="124 OTHERS",C16,0)/2</f>
        <v>247456</v>
      </c>
      <c r="E16" s="11">
        <f t="shared" si="0"/>
        <v>3.5561877667140827E-2</v>
      </c>
    </row>
    <row r="17" spans="1:5">
      <c r="A17" s="8" t="s">
        <v>4</v>
      </c>
      <c r="B17" s="8" t="s">
        <v>15</v>
      </c>
      <c r="C17" s="8">
        <v>87</v>
      </c>
      <c r="D17">
        <f>SUMIF(A:A,A17:A17,C:C)/2-IF(B17="124 OTHERS",C17,0)/2</f>
        <v>247456</v>
      </c>
      <c r="E17" s="11">
        <f t="shared" si="0"/>
        <v>3.5157765420923318E-2</v>
      </c>
    </row>
    <row r="18" spans="1:5">
      <c r="A18" s="8" t="s">
        <v>4</v>
      </c>
      <c r="B18" s="9" t="s">
        <v>45</v>
      </c>
      <c r="C18" s="8">
        <v>4353</v>
      </c>
      <c r="D18">
        <f>SUMIF(A:A,A18:A18,C:C)/2-IF(B18="124 OTHERS",C18,0)/2</f>
        <v>245279.5</v>
      </c>
      <c r="E18" s="11">
        <f t="shared" ref="E18:E38" si="1">C18/D18*100</f>
        <v>1.7747100756483929</v>
      </c>
    </row>
    <row r="19" spans="1:5">
      <c r="A19" s="8" t="s">
        <v>46</v>
      </c>
      <c r="B19" s="9" t="s">
        <v>5</v>
      </c>
      <c r="C19" s="8">
        <v>8</v>
      </c>
      <c r="D19">
        <f>SUMIF(A:A,A19:A19,C:C)/2-IF(B19="124 OTHERS",C19,0)/2</f>
        <v>361385.5</v>
      </c>
      <c r="E19" s="11">
        <f t="shared" si="1"/>
        <v>2.2137025420223004E-3</v>
      </c>
    </row>
    <row r="20" spans="1:5">
      <c r="A20" s="8" t="s">
        <v>46</v>
      </c>
      <c r="B20" s="8" t="s">
        <v>6</v>
      </c>
      <c r="C20" s="8">
        <v>8</v>
      </c>
      <c r="D20">
        <f>SUMIF(A:A,A20:A20,C:C)/2-IF(B20="124 OTHERS",C20,0)/2</f>
        <v>361385.5</v>
      </c>
      <c r="E20" s="11">
        <f t="shared" si="1"/>
        <v>2.2137025420223004E-3</v>
      </c>
    </row>
    <row r="21" spans="1:5">
      <c r="A21" s="8" t="s">
        <v>46</v>
      </c>
      <c r="B21" s="9" t="s">
        <v>8</v>
      </c>
      <c r="C21" s="8">
        <v>6112</v>
      </c>
      <c r="D21">
        <f>SUMIF(A:A,A21:A21,C:C)/2-IF(B21="124 OTHERS",C21,0)/2</f>
        <v>361385.5</v>
      </c>
      <c r="E21" s="11">
        <f t="shared" si="1"/>
        <v>1.6912687421050374</v>
      </c>
    </row>
    <row r="22" spans="1:5">
      <c r="A22" s="8" t="s">
        <v>46</v>
      </c>
      <c r="B22" s="8" t="s">
        <v>9</v>
      </c>
      <c r="C22" s="8">
        <v>6112</v>
      </c>
      <c r="D22">
        <f>SUMIF(A:A,A22:A22,C:C)/2-IF(B22="124 OTHERS",C22,0)/2</f>
        <v>361385.5</v>
      </c>
      <c r="E22" s="11">
        <f t="shared" si="1"/>
        <v>1.6912687421050374</v>
      </c>
    </row>
    <row r="23" spans="1:5">
      <c r="A23" s="8" t="s">
        <v>46</v>
      </c>
      <c r="B23" s="9" t="s">
        <v>16</v>
      </c>
      <c r="C23" s="8">
        <v>15</v>
      </c>
      <c r="D23">
        <f>SUMIF(A:A,A23:A23,C:C)/2-IF(B23="124 OTHERS",C23,0)/2</f>
        <v>361385.5</v>
      </c>
      <c r="E23" s="11">
        <f t="shared" si="1"/>
        <v>4.1506922662918133E-3</v>
      </c>
    </row>
    <row r="24" spans="1:5">
      <c r="A24" s="8" t="s">
        <v>46</v>
      </c>
      <c r="B24" s="8" t="s">
        <v>17</v>
      </c>
      <c r="C24" s="8">
        <v>15</v>
      </c>
      <c r="D24">
        <f>SUMIF(A:A,A24:A24,C:C)/2-IF(B24="124 OTHERS",C24,0)/2</f>
        <v>361385.5</v>
      </c>
      <c r="E24" s="11">
        <f t="shared" si="1"/>
        <v>4.1506922662918133E-3</v>
      </c>
    </row>
    <row r="25" spans="1:5">
      <c r="A25" s="8" t="s">
        <v>46</v>
      </c>
      <c r="B25" s="9" t="s">
        <v>18</v>
      </c>
      <c r="C25" s="8">
        <v>637</v>
      </c>
      <c r="D25">
        <f>SUMIF(A:A,A25:A25,C:C)/2-IF(B25="124 OTHERS",C25,0)/2</f>
        <v>361385.5</v>
      </c>
      <c r="E25" s="11">
        <f t="shared" si="1"/>
        <v>0.17626606490852564</v>
      </c>
    </row>
    <row r="26" spans="1:5">
      <c r="A26" s="8" t="s">
        <v>46</v>
      </c>
      <c r="B26" s="8" t="s">
        <v>19</v>
      </c>
      <c r="C26" s="8">
        <v>366</v>
      </c>
      <c r="D26">
        <f>SUMIF(A:A,A26:A26,C:C)/2-IF(B26="124 OTHERS",C26,0)/2</f>
        <v>361385.5</v>
      </c>
      <c r="E26" s="11">
        <f t="shared" si="1"/>
        <v>0.10127689129752024</v>
      </c>
    </row>
    <row r="27" spans="1:5">
      <c r="A27" s="8" t="s">
        <v>46</v>
      </c>
      <c r="B27" s="8" t="s">
        <v>20</v>
      </c>
      <c r="C27" s="8">
        <v>271</v>
      </c>
      <c r="D27">
        <f>SUMIF(A:A,A27:A27,C:C)/2-IF(B27="124 OTHERS",C27,0)/2</f>
        <v>361385.5</v>
      </c>
      <c r="E27" s="11">
        <f t="shared" si="1"/>
        <v>7.4989173611005419E-2</v>
      </c>
    </row>
    <row r="28" spans="1:5">
      <c r="A28" s="8" t="s">
        <v>46</v>
      </c>
      <c r="B28" s="9" t="s">
        <v>21</v>
      </c>
      <c r="C28" s="8">
        <v>621319</v>
      </c>
      <c r="D28">
        <f>SUMIF(A:A,A28:A28,C:C)/2-IF(B28="124 OTHERS",C28,0)/2</f>
        <v>361385.5</v>
      </c>
      <c r="E28" s="11">
        <f t="shared" si="1"/>
        <v>171.9269312133442</v>
      </c>
    </row>
    <row r="29" spans="1:5">
      <c r="A29" s="8" t="s">
        <v>46</v>
      </c>
      <c r="B29" s="8" t="s">
        <v>22</v>
      </c>
      <c r="C29" s="8">
        <v>245</v>
      </c>
      <c r="D29">
        <f>SUMIF(A:A,A29:A29,C:C)/2-IF(B29="124 OTHERS",C29,0)/2</f>
        <v>361385.5</v>
      </c>
      <c r="E29" s="11">
        <f t="shared" si="1"/>
        <v>6.7794640349432944E-2</v>
      </c>
    </row>
    <row r="30" spans="1:5">
      <c r="A30" s="8" t="s">
        <v>46</v>
      </c>
      <c r="B30" s="8" t="s">
        <v>23</v>
      </c>
      <c r="C30" s="8">
        <v>30218</v>
      </c>
      <c r="D30">
        <f>SUMIF(A:A,A30:A30,C:C)/2-IF(B30="124 OTHERS",C30,0)/2</f>
        <v>361385.5</v>
      </c>
      <c r="E30" s="11">
        <f t="shared" si="1"/>
        <v>8.3617079268537342</v>
      </c>
    </row>
    <row r="31" spans="1:5">
      <c r="A31" s="8" t="s">
        <v>46</v>
      </c>
      <c r="B31" s="8" t="s">
        <v>24</v>
      </c>
      <c r="C31" s="8">
        <v>29</v>
      </c>
      <c r="D31">
        <f>SUMIF(A:A,A31:A31,C:C)/2-IF(B31="124 OTHERS",C31,0)/2</f>
        <v>361385.5</v>
      </c>
      <c r="E31" s="11">
        <f t="shared" si="1"/>
        <v>8.0246717148308375E-3</v>
      </c>
    </row>
    <row r="32" spans="1:5">
      <c r="A32" s="8" t="s">
        <v>46</v>
      </c>
      <c r="B32" s="8" t="s">
        <v>25</v>
      </c>
      <c r="C32" s="8">
        <v>20752</v>
      </c>
      <c r="D32">
        <f>SUMIF(A:A,A32:A32,C:C)/2-IF(B32="124 OTHERS",C32,0)/2</f>
        <v>361385.5</v>
      </c>
      <c r="E32" s="11">
        <f t="shared" si="1"/>
        <v>5.7423443940058467</v>
      </c>
    </row>
    <row r="33" spans="1:5">
      <c r="A33" s="8" t="s">
        <v>46</v>
      </c>
      <c r="B33" s="8" t="s">
        <v>26</v>
      </c>
      <c r="C33" s="8">
        <v>1</v>
      </c>
      <c r="D33">
        <f>SUMIF(A:A,A33:A33,C:C)/2-IF(B33="124 OTHERS",C33,0)/2</f>
        <v>361385.5</v>
      </c>
      <c r="E33" s="11">
        <f t="shared" si="1"/>
        <v>2.7671281775278755E-4</v>
      </c>
    </row>
    <row r="34" spans="1:5">
      <c r="A34" s="8" t="s">
        <v>46</v>
      </c>
      <c r="B34" s="8" t="s">
        <v>27</v>
      </c>
      <c r="C34" s="8">
        <v>8240</v>
      </c>
      <c r="D34">
        <f>SUMIF(A:A,A34:A34,C:C)/2-IF(B34="124 OTHERS",C34,0)/2</f>
        <v>361385.5</v>
      </c>
      <c r="E34" s="11">
        <f t="shared" si="1"/>
        <v>2.2801136182829693</v>
      </c>
    </row>
    <row r="35" spans="1:5">
      <c r="A35" s="8" t="s">
        <v>46</v>
      </c>
      <c r="B35" s="8" t="s">
        <v>28</v>
      </c>
      <c r="C35" s="8">
        <v>121</v>
      </c>
      <c r="D35">
        <f>SUMIF(A:A,A35:A35,C:C)/2-IF(B35="124 OTHERS",C35,0)/2</f>
        <v>361385.5</v>
      </c>
      <c r="E35" s="11">
        <f t="shared" si="1"/>
        <v>3.3482250948087294E-2</v>
      </c>
    </row>
    <row r="36" spans="1:5">
      <c r="A36" s="8" t="s">
        <v>46</v>
      </c>
      <c r="B36" s="8" t="s">
        <v>29</v>
      </c>
      <c r="C36" s="8">
        <v>682</v>
      </c>
      <c r="D36">
        <f>SUMIF(A:A,A36:A36,C:C)/2-IF(B36="124 OTHERS",C36,0)/2</f>
        <v>361385.5</v>
      </c>
      <c r="E36" s="11">
        <f t="shared" si="1"/>
        <v>0.18871814170740109</v>
      </c>
    </row>
    <row r="37" spans="1:5">
      <c r="A37" s="8" t="s">
        <v>46</v>
      </c>
      <c r="B37" s="8" t="s">
        <v>30</v>
      </c>
      <c r="C37" s="8">
        <v>27364</v>
      </c>
      <c r="D37">
        <f>SUMIF(A:A,A37:A37,C:C)/2-IF(B37="124 OTHERS",C37,0)/2</f>
        <v>361385.5</v>
      </c>
      <c r="E37" s="11">
        <f t="shared" si="1"/>
        <v>7.5719695449872777</v>
      </c>
    </row>
    <row r="38" spans="1:5">
      <c r="A38" s="8" t="s">
        <v>46</v>
      </c>
      <c r="B38" s="8" t="s">
        <v>31</v>
      </c>
      <c r="C38" s="8">
        <v>18</v>
      </c>
      <c r="D38">
        <f>SUMIF(A:A,A38:A38,C:C)/2-IF(B38="124 OTHERS",C38,0)/2</f>
        <v>361385.5</v>
      </c>
      <c r="E38" s="11">
        <f t="shared" si="1"/>
        <v>4.9808307195501758E-3</v>
      </c>
    </row>
    <row r="39" spans="1:5">
      <c r="A39" s="8" t="s">
        <v>46</v>
      </c>
      <c r="B39" s="8" t="s">
        <v>32</v>
      </c>
      <c r="C39" s="8">
        <v>1</v>
      </c>
      <c r="D39">
        <f>SUMIF(A:A,A39:A39,C:C)/2-IF(B39="124 OTHERS",C39,0)/2</f>
        <v>361385.5</v>
      </c>
      <c r="E39" s="11">
        <f t="shared" ref="E39:E40" si="2">C39/D39*100</f>
        <v>2.7671281775278755E-4</v>
      </c>
    </row>
    <row r="40" spans="1:5">
      <c r="A40" s="8" t="s">
        <v>46</v>
      </c>
      <c r="B40" s="9" t="s">
        <v>33</v>
      </c>
      <c r="C40" s="8">
        <v>3</v>
      </c>
      <c r="D40">
        <f>SUMIF(A:A,A40:A40,C:C)/2-IF(B40="124 OTHERS",C40,0)/2</f>
        <v>361385.5</v>
      </c>
      <c r="E40" s="11">
        <f t="shared" si="2"/>
        <v>8.301384532583625E-4</v>
      </c>
    </row>
    <row r="41" spans="1:5">
      <c r="A41" s="8" t="s">
        <v>46</v>
      </c>
      <c r="B41" s="8" t="s">
        <v>39</v>
      </c>
      <c r="C41" s="8">
        <v>1</v>
      </c>
      <c r="D41">
        <f>SUMIF(A:A,A41:A41,C:C)/2-IF(B41="124 OTHERS",C41,0)/2</f>
        <v>361385.5</v>
      </c>
      <c r="E41" s="11">
        <f t="shared" ref="E41:E58" si="3">C41/D41*100</f>
        <v>2.7671281775278755E-4</v>
      </c>
    </row>
    <row r="42" spans="1:5">
      <c r="A42" s="8" t="s">
        <v>46</v>
      </c>
      <c r="B42" s="9" t="s">
        <v>40</v>
      </c>
      <c r="C42" s="8">
        <v>12</v>
      </c>
      <c r="D42">
        <f>SUMIF(A:A,A42:A42,C:C)/2-IF(B42="124 OTHERS",C42,0)/2</f>
        <v>361385.5</v>
      </c>
      <c r="E42" s="11">
        <f t="shared" si="3"/>
        <v>3.32055381303345E-3</v>
      </c>
    </row>
    <row r="43" spans="1:5">
      <c r="A43" s="8" t="s">
        <v>46</v>
      </c>
      <c r="B43" s="8" t="s">
        <v>41</v>
      </c>
      <c r="C43" s="8">
        <v>11</v>
      </c>
      <c r="D43">
        <f>SUMIF(A:A,A43:A43,C:C)/2-IF(B43="124 OTHERS",C43,0)/2</f>
        <v>361385.5</v>
      </c>
      <c r="E43" s="11">
        <f t="shared" si="3"/>
        <v>3.0438409952806629E-3</v>
      </c>
    </row>
    <row r="44" spans="1:5">
      <c r="A44" s="8" t="s">
        <v>46</v>
      </c>
      <c r="B44" s="8" t="s">
        <v>42</v>
      </c>
      <c r="C44" s="8">
        <v>1</v>
      </c>
      <c r="D44">
        <f>SUMIF(A:A,A44:A44,C:C)/2-IF(B44="124 OTHERS",C44,0)/2</f>
        <v>361385.5</v>
      </c>
      <c r="E44" s="11">
        <f t="shared" si="3"/>
        <v>2.7671281775278755E-4</v>
      </c>
    </row>
    <row r="45" spans="1:5">
      <c r="A45" s="8" t="s">
        <v>46</v>
      </c>
      <c r="B45" s="9" t="s">
        <v>43</v>
      </c>
      <c r="C45" s="8">
        <v>12</v>
      </c>
      <c r="D45">
        <f>SUMIF(A:A,A45:A45,C:C)/2-IF(B45="124 OTHERS",C45,0)/2</f>
        <v>361385.5</v>
      </c>
      <c r="E45" s="11">
        <f t="shared" si="3"/>
        <v>3.32055381303345E-3</v>
      </c>
    </row>
    <row r="46" spans="1:5">
      <c r="A46" s="8" t="s">
        <v>46</v>
      </c>
      <c r="B46" s="8" t="s">
        <v>44</v>
      </c>
      <c r="C46" s="8">
        <v>12</v>
      </c>
      <c r="D46">
        <f>SUMIF(A:A,A46:A46,C:C)/2-IF(B46="124 OTHERS",C46,0)/2</f>
        <v>361385.5</v>
      </c>
      <c r="E46" s="11">
        <f t="shared" si="3"/>
        <v>3.32055381303345E-3</v>
      </c>
    </row>
    <row r="47" spans="1:5">
      <c r="A47" s="8" t="s">
        <v>46</v>
      </c>
      <c r="B47" s="9" t="s">
        <v>45</v>
      </c>
      <c r="C47" s="8">
        <v>185</v>
      </c>
      <c r="D47">
        <f>SUMIF(A:A,A47:A47,C:C)/2-IF(B47="124 OTHERS",C47,0)/2</f>
        <v>361293</v>
      </c>
      <c r="E47" s="11">
        <f t="shared" si="3"/>
        <v>5.1204977677397567E-2</v>
      </c>
    </row>
    <row r="48" spans="1:5">
      <c r="A48" s="8" t="s">
        <v>47</v>
      </c>
      <c r="B48" s="9" t="s">
        <v>8</v>
      </c>
      <c r="C48" s="8">
        <v>37</v>
      </c>
      <c r="D48">
        <f>SUMIF(A:A,A48:A48,C:C)/2-IF(B48="124 OTHERS",C48,0)/2</f>
        <v>67384.5</v>
      </c>
      <c r="E48" s="11">
        <f t="shared" si="3"/>
        <v>5.4908769820952892E-2</v>
      </c>
    </row>
    <row r="49" spans="1:5">
      <c r="A49" s="8" t="s">
        <v>47</v>
      </c>
      <c r="B49" s="8" t="s">
        <v>9</v>
      </c>
      <c r="C49" s="8">
        <v>37</v>
      </c>
      <c r="D49">
        <f>SUMIF(A:A,A49:A49,C:C)/2-IF(B49="124 OTHERS",C49,0)/2</f>
        <v>67384.5</v>
      </c>
      <c r="E49" s="11">
        <f t="shared" si="3"/>
        <v>5.4908769820952892E-2</v>
      </c>
    </row>
    <row r="50" spans="1:5">
      <c r="A50" s="8" t="s">
        <v>47</v>
      </c>
      <c r="B50" s="9" t="s">
        <v>18</v>
      </c>
      <c r="C50" s="8">
        <v>7</v>
      </c>
      <c r="D50">
        <f>SUMIF(A:A,A50:A50,C:C)/2-IF(B50="124 OTHERS",C50,0)/2</f>
        <v>67384.5</v>
      </c>
      <c r="E50" s="11">
        <f t="shared" si="3"/>
        <v>1.0388145641801898E-2</v>
      </c>
    </row>
    <row r="51" spans="1:5">
      <c r="A51" s="8" t="s">
        <v>47</v>
      </c>
      <c r="B51" s="8" t="s">
        <v>19</v>
      </c>
      <c r="C51" s="8">
        <v>3</v>
      </c>
      <c r="D51">
        <f>SUMIF(A:A,A51:A51,C:C)/2-IF(B51="124 OTHERS",C51,0)/2</f>
        <v>67384.5</v>
      </c>
      <c r="E51" s="11">
        <f t="shared" si="3"/>
        <v>4.4520624179150989E-3</v>
      </c>
    </row>
    <row r="52" spans="1:5">
      <c r="A52" s="8" t="s">
        <v>47</v>
      </c>
      <c r="B52" s="8" t="s">
        <v>20</v>
      </c>
      <c r="C52" s="8">
        <v>4</v>
      </c>
      <c r="D52">
        <f>SUMIF(A:A,A52:A52,C:C)/2-IF(B52="124 OTHERS",C52,0)/2</f>
        <v>67384.5</v>
      </c>
      <c r="E52" s="11">
        <f t="shared" si="3"/>
        <v>5.9360832238867988E-3</v>
      </c>
    </row>
    <row r="53" spans="1:5">
      <c r="A53" s="8" t="s">
        <v>47</v>
      </c>
      <c r="B53" s="9" t="s">
        <v>21</v>
      </c>
      <c r="C53" s="8">
        <v>88286</v>
      </c>
      <c r="D53">
        <f>SUMIF(A:A,A53:A53,C:C)/2-IF(B53="124 OTHERS",C53,0)/2</f>
        <v>67384.5</v>
      </c>
      <c r="E53" s="11">
        <f t="shared" si="3"/>
        <v>131.01826087601748</v>
      </c>
    </row>
    <row r="54" spans="1:5">
      <c r="A54" s="8" t="s">
        <v>47</v>
      </c>
      <c r="B54" s="8" t="s">
        <v>22</v>
      </c>
      <c r="C54" s="8">
        <v>1</v>
      </c>
      <c r="D54">
        <f>SUMIF(A:A,A54:A54,C:C)/2-IF(B54="124 OTHERS",C54,0)/2</f>
        <v>67384.5</v>
      </c>
      <c r="E54" s="11">
        <f t="shared" si="3"/>
        <v>1.4840208059716997E-3</v>
      </c>
    </row>
    <row r="55" spans="1:5">
      <c r="A55" s="8" t="s">
        <v>47</v>
      </c>
      <c r="B55" s="8" t="s">
        <v>23</v>
      </c>
      <c r="C55" s="8">
        <v>25451</v>
      </c>
      <c r="D55">
        <f>SUMIF(A:A,A55:A55,C:C)/2-IF(B55="124 OTHERS",C55,0)/2</f>
        <v>67384.5</v>
      </c>
      <c r="E55" s="11">
        <f t="shared" si="3"/>
        <v>37.769813532785726</v>
      </c>
    </row>
    <row r="56" spans="1:5">
      <c r="A56" s="8" t="s">
        <v>47</v>
      </c>
      <c r="B56" s="8" t="s">
        <v>24</v>
      </c>
      <c r="C56" s="8">
        <v>1</v>
      </c>
      <c r="D56">
        <f>SUMIF(A:A,A56:A56,C:C)/2-IF(B56="124 OTHERS",C56,0)/2</f>
        <v>67384.5</v>
      </c>
      <c r="E56" s="11">
        <f t="shared" si="3"/>
        <v>1.4840208059716997E-3</v>
      </c>
    </row>
    <row r="57" spans="1:5">
      <c r="A57" s="8" t="s">
        <v>47</v>
      </c>
      <c r="B57" s="8" t="s">
        <v>25</v>
      </c>
      <c r="C57" s="8">
        <v>20737</v>
      </c>
      <c r="D57">
        <f>SUMIF(A:A,A57:A57,C:C)/2-IF(B57="124 OTHERS",C57,0)/2</f>
        <v>67384.5</v>
      </c>
      <c r="E57" s="11">
        <f t="shared" si="3"/>
        <v>30.77413945343514</v>
      </c>
    </row>
    <row r="58" spans="1:5">
      <c r="A58" s="8" t="s">
        <v>47</v>
      </c>
      <c r="B58" s="8" t="s">
        <v>27</v>
      </c>
      <c r="C58" s="8">
        <v>205</v>
      </c>
      <c r="D58">
        <f>SUMIF(A:A,A58:A58,C:C)/2-IF(B58="124 OTHERS",C58,0)/2</f>
        <v>67384.5</v>
      </c>
      <c r="E58" s="11">
        <f t="shared" si="3"/>
        <v>0.30422426522419843</v>
      </c>
    </row>
    <row r="59" spans="1:5">
      <c r="A59" s="8" t="s">
        <v>48</v>
      </c>
      <c r="B59" s="8" t="s">
        <v>34</v>
      </c>
      <c r="C59" s="8">
        <v>13</v>
      </c>
      <c r="D59">
        <f>SUMIF(A:A,A59:A59,C:C)/2-IF(B59="124 OTHERS",C59,0)/2</f>
        <v>7495</v>
      </c>
      <c r="E59" s="11">
        <f t="shared" ref="E59:E68" si="4">C59/D59*100</f>
        <v>0.17344896597731821</v>
      </c>
    </row>
    <row r="60" spans="1:5">
      <c r="A60" s="8" t="s">
        <v>48</v>
      </c>
      <c r="B60" s="9" t="s">
        <v>35</v>
      </c>
      <c r="C60" s="8">
        <v>198</v>
      </c>
      <c r="D60">
        <f>SUMIF(A:A,A60:A60,C:C)/2-IF(B60="124 OTHERS",C60,0)/2</f>
        <v>7495</v>
      </c>
      <c r="E60" s="11">
        <f t="shared" si="4"/>
        <v>2.6417611741160774</v>
      </c>
    </row>
    <row r="61" spans="1:5">
      <c r="A61" s="8" t="s">
        <v>48</v>
      </c>
      <c r="B61" s="8" t="s">
        <v>36</v>
      </c>
      <c r="C61" s="8">
        <v>198</v>
      </c>
      <c r="D61">
        <f>SUMIF(A:A,A61:A61,C:C)/2-IF(B61="124 OTHERS",C61,0)/2</f>
        <v>7495</v>
      </c>
      <c r="E61" s="11">
        <f t="shared" si="4"/>
        <v>2.6417611741160774</v>
      </c>
    </row>
    <row r="62" spans="1:5">
      <c r="A62" s="8" t="s">
        <v>48</v>
      </c>
      <c r="B62" s="9" t="s">
        <v>37</v>
      </c>
      <c r="C62" s="8">
        <v>7266</v>
      </c>
      <c r="D62">
        <f>SUMIF(A:A,A62:A62,C:C)/2-IF(B62="124 OTHERS",C62,0)/2</f>
        <v>7495</v>
      </c>
      <c r="E62" s="11">
        <f t="shared" si="4"/>
        <v>96.944629753168783</v>
      </c>
    </row>
    <row r="63" spans="1:5">
      <c r="A63" s="8" t="s">
        <v>48</v>
      </c>
      <c r="B63" s="8" t="s">
        <v>38</v>
      </c>
      <c r="C63" s="8">
        <v>7266</v>
      </c>
      <c r="D63">
        <f>SUMIF(A:A,A63:A63,C:C)/2-IF(B63="124 OTHERS",C63,0)/2</f>
        <v>7495</v>
      </c>
      <c r="E63" s="11">
        <f t="shared" si="4"/>
        <v>96.944629753168783</v>
      </c>
    </row>
    <row r="64" spans="1:5">
      <c r="A64" s="8" t="s">
        <v>48</v>
      </c>
      <c r="B64" s="9" t="s">
        <v>40</v>
      </c>
      <c r="C64" s="8">
        <v>6</v>
      </c>
      <c r="D64">
        <f>SUMIF(A:A,A64:A64,C:C)/2-IF(B64="124 OTHERS",C64,0)/2</f>
        <v>7495</v>
      </c>
      <c r="E64" s="11">
        <f t="shared" si="4"/>
        <v>8.0053368912608405E-2</v>
      </c>
    </row>
    <row r="65" spans="1:5">
      <c r="A65" s="8" t="s">
        <v>48</v>
      </c>
      <c r="B65" s="8" t="s">
        <v>41</v>
      </c>
      <c r="C65" s="8">
        <v>6</v>
      </c>
      <c r="D65">
        <f>SUMIF(A:A,A65:A65,C:C)/2-IF(B65="124 OTHERS",C65,0)/2</f>
        <v>7495</v>
      </c>
      <c r="E65" s="11">
        <f t="shared" si="4"/>
        <v>8.0053368912608405E-2</v>
      </c>
    </row>
    <row r="66" spans="1:5">
      <c r="A66" s="8" t="s">
        <v>48</v>
      </c>
      <c r="B66" s="9" t="s">
        <v>43</v>
      </c>
      <c r="C66" s="8">
        <v>9</v>
      </c>
      <c r="D66">
        <f>SUMIF(A:A,A66:A66,C:C)/2-IF(B66="124 OTHERS",C66,0)/2</f>
        <v>7495</v>
      </c>
      <c r="E66" s="11">
        <f t="shared" si="4"/>
        <v>0.1200800533689126</v>
      </c>
    </row>
    <row r="67" spans="1:5">
      <c r="A67" s="8" t="s">
        <v>48</v>
      </c>
      <c r="B67" s="8" t="s">
        <v>44</v>
      </c>
      <c r="C67" s="8">
        <v>9</v>
      </c>
      <c r="D67">
        <f>SUMIF(A:A,A67:A67,C:C)/2-IF(B67="124 OTHERS",C67,0)/2</f>
        <v>7495</v>
      </c>
      <c r="E67" s="11">
        <f t="shared" si="4"/>
        <v>0.1200800533689126</v>
      </c>
    </row>
    <row r="68" spans="1:5">
      <c r="A68" s="8" t="s">
        <v>48</v>
      </c>
      <c r="B68" s="9" t="s">
        <v>45</v>
      </c>
      <c r="C68" s="8">
        <v>19</v>
      </c>
      <c r="D68">
        <f>SUMIF(A:A,A68:A68,C:C)/2-IF(B68="124 OTHERS",C68,0)/2</f>
        <v>7485.5</v>
      </c>
      <c r="E68" s="11">
        <f t="shared" si="4"/>
        <v>0.25382405984904149</v>
      </c>
    </row>
    <row r="69" spans="1:5">
      <c r="A69" s="8"/>
      <c r="B69" s="9"/>
      <c r="C69" s="8"/>
    </row>
    <row r="70" spans="1:5">
      <c r="A70" s="8"/>
      <c r="B70" s="8"/>
      <c r="C70" s="8"/>
    </row>
    <row r="71" spans="1:5">
      <c r="A71" s="8"/>
      <c r="B71" s="9"/>
      <c r="C71" s="8"/>
    </row>
    <row r="72" spans="1:5">
      <c r="A72" s="8"/>
      <c r="B72" s="8"/>
      <c r="C72" s="8"/>
    </row>
    <row r="73" spans="1:5">
      <c r="A73" s="8"/>
      <c r="B73" s="9"/>
      <c r="C73" s="8"/>
    </row>
  </sheetData>
  <mergeCells count="5">
    <mergeCell ref="E3:E5"/>
    <mergeCell ref="H3:R13"/>
    <mergeCell ref="D1:D2"/>
    <mergeCell ref="A1:C1"/>
    <mergeCell ref="D3:D5"/>
  </mergeCells>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Sheet2</vt:lpstr>
    </vt:vector>
  </TitlesOfParts>
  <Company>RGI PUSPA BHAWAN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K Das</dc:creator>
  <cp:lastModifiedBy>uteulina</cp:lastModifiedBy>
  <dcterms:created xsi:type="dcterms:W3CDTF">2005-10-31T10:52:47Z</dcterms:created>
  <dcterms:modified xsi:type="dcterms:W3CDTF">2019-03-12T08:37:12Z</dcterms:modified>
</cp:coreProperties>
</file>