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ЭтаКнига" hidePivotFieldList="1"/>
  <mc:AlternateContent xmlns:mc="http://schemas.openxmlformats.org/markup-compatibility/2006">
    <mc:Choice Requires="x15">
      <x15ac:absPath xmlns:x15ac="http://schemas.microsoft.com/office/spreadsheetml/2010/11/ac" url="C:\TEMP\"/>
    </mc:Choice>
  </mc:AlternateContent>
  <bookViews>
    <workbookView xWindow="0" yWindow="0" windowWidth="38400" windowHeight="16425" activeTab="2"/>
  </bookViews>
  <sheets>
    <sheet name="Лист3" sheetId="3" r:id="rId1"/>
    <sheet name="Лист1" sheetId="1" r:id="rId2"/>
    <sheet name="Лист2" sheetId="2" r:id="rId3"/>
  </sheets>
  <definedNames>
    <definedName name="_xlnm._FilterDatabase" localSheetId="1" hidden="1">Лист1!$B$1:$E$26</definedName>
  </definedNames>
  <calcPr calcId="152511" concurrentCalc="0"/>
  <pivotCaches>
    <pivotCache cacheId="13" r:id="rId4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2" i="2" l="1"/>
  <c r="E2" i="2"/>
  <c r="D3" i="2"/>
  <c r="E3" i="2"/>
  <c r="D4" i="2"/>
  <c r="E4" i="2"/>
  <c r="C3" i="2"/>
  <c r="C4" i="2"/>
  <c r="C2" i="2"/>
</calcChain>
</file>

<file path=xl/comments1.xml><?xml version="1.0" encoding="utf-8"?>
<comments xmlns="http://schemas.openxmlformats.org/spreadsheetml/2006/main">
  <authors>
    <author>Константин Савиновский</author>
  </authors>
  <commentList>
    <comment ref="C2" authorId="0" shapeId="0">
      <text>
        <r>
          <rPr>
            <b/>
            <sz val="9"/>
            <color indexed="81"/>
            <rFont val="Tahoma"/>
            <family val="2"/>
            <charset val="204"/>
          </rPr>
          <t>Константин Савиновский:</t>
        </r>
        <r>
          <rPr>
            <sz val="9"/>
            <color indexed="81"/>
            <rFont val="Tahoma"/>
            <family val="2"/>
            <charset val="204"/>
          </rPr>
          <t xml:space="preserve">
Должно быть 30 818,61
</t>
        </r>
      </text>
    </comment>
    <comment ref="D2" authorId="0" shapeId="0">
      <text>
        <r>
          <rPr>
            <b/>
            <sz val="9"/>
            <color indexed="81"/>
            <rFont val="Tahoma"/>
            <family val="2"/>
            <charset val="204"/>
          </rPr>
          <t>Константин Савиновский:</t>
        </r>
        <r>
          <rPr>
            <sz val="9"/>
            <color indexed="81"/>
            <rFont val="Tahoma"/>
            <family val="2"/>
            <charset val="204"/>
          </rPr>
          <t xml:space="preserve">
должно быть 1038</t>
        </r>
      </text>
    </comment>
    <comment ref="E2" authorId="0" shapeId="0">
      <text>
        <r>
          <rPr>
            <b/>
            <sz val="9"/>
            <color indexed="81"/>
            <rFont val="Tahoma"/>
            <family val="2"/>
            <charset val="204"/>
          </rPr>
          <t>Константин Савиновский:</t>
        </r>
        <r>
          <rPr>
            <sz val="9"/>
            <color indexed="81"/>
            <rFont val="Tahoma"/>
            <family val="2"/>
            <charset val="204"/>
          </rPr>
          <t xml:space="preserve">
Должно быть 45</t>
        </r>
      </text>
    </comment>
    <comment ref="C3" authorId="0" shapeId="0">
      <text>
        <r>
          <rPr>
            <b/>
            <sz val="9"/>
            <color indexed="81"/>
            <rFont val="Tahoma"/>
            <family val="2"/>
            <charset val="204"/>
          </rPr>
          <t>Константин Савиновский:</t>
        </r>
        <r>
          <rPr>
            <sz val="9"/>
            <color indexed="81"/>
            <rFont val="Tahoma"/>
            <family val="2"/>
            <charset val="204"/>
          </rPr>
          <t xml:space="preserve">
Должно быть 830842,03</t>
        </r>
      </text>
    </comment>
    <comment ref="C4" authorId="0" shapeId="0">
      <text>
        <r>
          <rPr>
            <b/>
            <sz val="9"/>
            <color indexed="81"/>
            <rFont val="Tahoma"/>
            <family val="2"/>
            <charset val="204"/>
          </rPr>
          <t>Константин Савиновский:</t>
        </r>
        <r>
          <rPr>
            <sz val="9"/>
            <color indexed="81"/>
            <rFont val="Tahoma"/>
            <family val="2"/>
            <charset val="204"/>
          </rPr>
          <t xml:space="preserve">
должно быть 5420426,06</t>
        </r>
      </text>
    </comment>
  </commentList>
</comments>
</file>

<file path=xl/sharedStrings.xml><?xml version="1.0" encoding="utf-8"?>
<sst xmlns="http://schemas.openxmlformats.org/spreadsheetml/2006/main" count="77" uniqueCount="17">
  <si>
    <t xml:space="preserve">Альфа </t>
  </si>
  <si>
    <t>Бета</t>
  </si>
  <si>
    <t>Гамма</t>
  </si>
  <si>
    <t>Омега</t>
  </si>
  <si>
    <t>Сигма</t>
  </si>
  <si>
    <t>Дельта</t>
  </si>
  <si>
    <t>Поставщик</t>
  </si>
  <si>
    <t>Покупатель</t>
  </si>
  <si>
    <t>Сумма</t>
  </si>
  <si>
    <t xml:space="preserve">Дата </t>
  </si>
  <si>
    <t>Общий итог</t>
  </si>
  <si>
    <t>2018</t>
  </si>
  <si>
    <t>авг</t>
  </si>
  <si>
    <t>сен</t>
  </si>
  <si>
    <t>окт</t>
  </si>
  <si>
    <t>Годы</t>
  </si>
  <si>
    <t>Сумма по полю Сумма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</si>
</sst>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14" fontId="0" fillId="0" borderId="0" xfId="0" applyNumberFormat="1"/>
    <xf numFmtId="17" fontId="0" fillId="0" borderId="0" xfId="0" applyNumberFormat="1"/>
    <xf numFmtId="0" fontId="0" fillId="0" borderId="0" xfId="0" applyAlignment="1">
      <alignment wrapText="1"/>
    </xf>
    <xf numFmtId="4" fontId="0" fillId="0" borderId="0" xfId="0" applyNumberFormat="1"/>
    <xf numFmtId="0" fontId="0" fillId="0" borderId="0" xfId="0" pivotButton="1"/>
    <xf numFmtId="0" fontId="0" fillId="0" borderId="0" xfId="0" applyNumberFormat="1"/>
  </cellXfs>
  <cellStyles count="1">
    <cellStyle name="Обычный" xfId="0" builtinId="0"/>
  </cellStyles>
  <dxfs count="2">
    <dxf>
      <numFmt numFmtId="19" formatCode="dd/mm/yyyy"/>
    </dxf>
    <dxf>
      <numFmt numFmtId="4" formatCode="#,##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user" refreshedDate="43537.944928240744" createdVersion="5" refreshedVersion="5" minRefreshableVersion="3" recordCount="25">
  <cacheSource type="worksheet">
    <worksheetSource name="Таблица1"/>
  </cacheSource>
  <cacheFields count="5">
    <cacheField name="Поставщик" numFmtId="0">
      <sharedItems count="3">
        <s v="Альфа "/>
        <s v="Бета"/>
        <s v="Гамма"/>
      </sharedItems>
    </cacheField>
    <cacheField name="Покупатель" numFmtId="0">
      <sharedItems count="3">
        <s v="Омега"/>
        <s v="Сигма"/>
        <s v="Дельта"/>
      </sharedItems>
    </cacheField>
    <cacheField name="Сумма" numFmtId="4">
      <sharedItems containsSemiMixedTypes="0" containsString="0" containsNumber="1" minValue="0" maxValue="4576457"/>
    </cacheField>
    <cacheField name="Дата " numFmtId="14">
      <sharedItems containsSemiMixedTypes="0" containsNonDate="0" containsDate="1" containsString="0" minDate="2018-08-01T00:00:00" maxDate="2018-10-27T00:00:00" count="22">
        <d v="2018-08-01T00:00:00"/>
        <d v="2018-08-02T00:00:00"/>
        <d v="2018-08-03T00:00:00"/>
        <d v="2018-08-04T00:00:00"/>
        <d v="2018-08-05T00:00:00"/>
        <d v="2018-08-06T00:00:00"/>
        <d v="2018-09-05T00:00:00"/>
        <d v="2018-09-06T00:00:00"/>
        <d v="2018-09-07T00:00:00"/>
        <d v="2018-09-20T00:00:00"/>
        <d v="2018-09-21T00:00:00"/>
        <d v="2018-09-22T00:00:00"/>
        <d v="2018-09-23T00:00:00"/>
        <d v="2018-10-23T00:00:00"/>
        <d v="2018-10-24T00:00:00"/>
        <d v="2018-10-25T00:00:00"/>
        <d v="2018-10-26T00:00:00"/>
        <d v="2018-09-24T00:00:00"/>
        <d v="2018-09-25T00:00:00"/>
        <d v="2018-08-10T00:00:00"/>
        <d v="2018-08-11T00:00:00"/>
        <d v="2018-09-30T00:00:00"/>
      </sharedItems>
      <fieldGroup par="4" base="3">
        <rangePr groupBy="months" startDate="2018-08-01T00:00:00" endDate="2018-10-27T00:00:00"/>
        <groupItems count="14">
          <s v="&lt;01.08.2018"/>
          <s v="янв"/>
          <s v="фев"/>
          <s v="мар"/>
          <s v="апр"/>
          <s v="май"/>
          <s v="июн"/>
          <s v="июл"/>
          <s v="авг"/>
          <s v="сен"/>
          <s v="окт"/>
          <s v="ноя"/>
          <s v="дек"/>
          <s v="&gt;27.10.2018"/>
        </groupItems>
      </fieldGroup>
    </cacheField>
    <cacheField name="Годы" numFmtId="0" databaseField="0">
      <fieldGroup base="3">
        <rangePr groupBy="years" startDate="2018-08-01T00:00:00" endDate="2018-10-27T00:00:00"/>
        <groupItems count="3">
          <s v="&lt;01.08.2018"/>
          <s v="2018"/>
          <s v="&gt;27.10.2018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5">
  <r>
    <x v="0"/>
    <x v="0"/>
    <n v="30804.61"/>
    <x v="0"/>
  </r>
  <r>
    <x v="1"/>
    <x v="1"/>
    <n v="830842.03"/>
    <x v="1"/>
  </r>
  <r>
    <x v="2"/>
    <x v="2"/>
    <n v="830899.06"/>
    <x v="2"/>
  </r>
  <r>
    <x v="2"/>
    <x v="2"/>
    <n v="12312"/>
    <x v="3"/>
  </r>
  <r>
    <x v="2"/>
    <x v="2"/>
    <n v="4576457"/>
    <x v="4"/>
  </r>
  <r>
    <x v="2"/>
    <x v="2"/>
    <n v="758"/>
    <x v="5"/>
  </r>
  <r>
    <x v="2"/>
    <x v="2"/>
    <n v="67"/>
    <x v="6"/>
  </r>
  <r>
    <x v="2"/>
    <x v="2"/>
    <n v="69"/>
    <x v="7"/>
  </r>
  <r>
    <x v="2"/>
    <x v="2"/>
    <n v="9"/>
    <x v="8"/>
  </r>
  <r>
    <x v="1"/>
    <x v="1"/>
    <n v="7869"/>
    <x v="9"/>
  </r>
  <r>
    <x v="1"/>
    <x v="1"/>
    <n v="7"/>
    <x v="10"/>
  </r>
  <r>
    <x v="1"/>
    <x v="1"/>
    <n v="89"/>
    <x v="11"/>
  </r>
  <r>
    <x v="1"/>
    <x v="1"/>
    <n v="7"/>
    <x v="12"/>
  </r>
  <r>
    <x v="1"/>
    <x v="1"/>
    <n v="80"/>
    <x v="13"/>
  </r>
  <r>
    <x v="1"/>
    <x v="1"/>
    <n v="78"/>
    <x v="14"/>
  </r>
  <r>
    <x v="1"/>
    <x v="1"/>
    <n v="87"/>
    <x v="15"/>
  </r>
  <r>
    <x v="1"/>
    <x v="1"/>
    <n v="0"/>
    <x v="16"/>
  </r>
  <r>
    <x v="0"/>
    <x v="0"/>
    <n v="870"/>
    <x v="12"/>
  </r>
  <r>
    <x v="0"/>
    <x v="0"/>
    <n v="87"/>
    <x v="12"/>
  </r>
  <r>
    <x v="0"/>
    <x v="0"/>
    <n v="0"/>
    <x v="17"/>
  </r>
  <r>
    <x v="0"/>
    <x v="0"/>
    <n v="7"/>
    <x v="18"/>
  </r>
  <r>
    <x v="0"/>
    <x v="0"/>
    <n v="9"/>
    <x v="19"/>
  </r>
  <r>
    <x v="0"/>
    <x v="0"/>
    <n v="5"/>
    <x v="20"/>
  </r>
  <r>
    <x v="0"/>
    <x v="0"/>
    <n v="74"/>
    <x v="21"/>
  </r>
  <r>
    <x v="0"/>
    <x v="0"/>
    <n v="45"/>
    <x v="1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13" applyNumberFormats="0" applyBorderFormats="0" applyFontFormats="0" applyPatternFormats="0" applyAlignmentFormats="0" applyWidthHeightFormats="1" dataCaption="Значения" updatedVersion="5" minRefreshableVersion="3" useAutoFormatting="1" itemPrintTitles="1" createdVersion="5" indent="0" compact="0" compactData="0" multipleFieldFilters="0">
  <location ref="I1:N7" firstHeaderRow="1" firstDataRow="3" firstDataCol="2"/>
  <pivotFields count="5">
    <pivotField axis="axisRow" compact="0" outline="0" showAll="0" defaultSubtotal="0">
      <items count="3">
        <item x="0"/>
        <item x="1"/>
        <item x="2"/>
      </items>
    </pivotField>
    <pivotField axis="axisRow" compact="0" outline="0" showAll="0" defaultSubtotal="0">
      <items count="3">
        <item x="2"/>
        <item x="0"/>
        <item x="1"/>
      </items>
    </pivotField>
    <pivotField dataField="1" compact="0" numFmtId="4" outline="0" showAll="0" defaultSubtotal="0"/>
    <pivotField axis="axisCol" compact="0" numFmtId="14" outline="0" showAll="0" defaultSubtotal="0">
      <items count="1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</items>
    </pivotField>
    <pivotField axis="axisCol" compact="0" outline="0" showAll="0" defaultSubtotal="0">
      <items count="3">
        <item x="0"/>
        <item x="1"/>
        <item x="2"/>
      </items>
    </pivotField>
  </pivotFields>
  <rowFields count="2">
    <field x="0"/>
    <field x="1"/>
  </rowFields>
  <rowItems count="4">
    <i>
      <x/>
      <x v="1"/>
    </i>
    <i>
      <x v="1"/>
      <x v="2"/>
    </i>
    <i>
      <x v="2"/>
      <x/>
    </i>
    <i t="grand">
      <x/>
    </i>
  </rowItems>
  <colFields count="2">
    <field x="4"/>
    <field x="3"/>
  </colFields>
  <colItems count="4">
    <i>
      <x v="1"/>
      <x v="8"/>
    </i>
    <i r="1">
      <x v="9"/>
    </i>
    <i r="1">
      <x v="10"/>
    </i>
    <i t="grand">
      <x/>
    </i>
  </colItems>
  <dataFields count="1">
    <dataField name="Сумма по полю Сумма" fld="2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ables/table1.xml><?xml version="1.0" encoding="utf-8"?>
<table xmlns="http://schemas.openxmlformats.org/spreadsheetml/2006/main" id="1" name="Таблица1" displayName="Таблица1" ref="B1:E26" totalsRowShown="0">
  <autoFilter ref="B1:E26"/>
  <tableColumns count="4">
    <tableColumn id="1" name="Поставщик"/>
    <tableColumn id="2" name="Покупатель"/>
    <tableColumn id="3" name="Сумма" dataDxfId="1"/>
    <tableColumn id="4" name="Дата 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3" sqref="A3:F9"/>
    </sheetView>
  </sheetViews>
  <sheetFormatPr defaultRowHeight="15" x14ac:dyDescent="0.25"/>
  <cols>
    <col min="1" max="1" width="20.85546875" customWidth="1"/>
    <col min="2" max="2" width="14" customWidth="1"/>
    <col min="3" max="5" width="11" customWidth="1"/>
    <col min="6" max="6" width="11.85546875" bestFit="1" customWidth="1"/>
    <col min="7" max="23" width="10.140625" bestFit="1" customWidth="1"/>
    <col min="24" max="24" width="11.85546875" bestFit="1" customWidth="1"/>
  </cols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B1:E31"/>
  <sheetViews>
    <sheetView workbookViewId="0">
      <selection activeCell="B1" sqref="B1:E26"/>
    </sheetView>
  </sheetViews>
  <sheetFormatPr defaultRowHeight="15" x14ac:dyDescent="0.25"/>
  <cols>
    <col min="2" max="2" width="16.42578125" customWidth="1"/>
    <col min="3" max="4" width="23.28515625" customWidth="1"/>
    <col min="5" max="5" width="10.42578125" customWidth="1"/>
  </cols>
  <sheetData>
    <row r="1" spans="2:5" x14ac:dyDescent="0.25">
      <c r="B1" t="s">
        <v>6</v>
      </c>
      <c r="C1" t="s">
        <v>7</v>
      </c>
      <c r="D1" t="s">
        <v>8</v>
      </c>
      <c r="E1" t="s">
        <v>9</v>
      </c>
    </row>
    <row r="2" spans="2:5" x14ac:dyDescent="0.25">
      <c r="B2" t="s">
        <v>0</v>
      </c>
      <c r="C2" t="s">
        <v>3</v>
      </c>
      <c r="D2" s="4">
        <v>30804.61</v>
      </c>
      <c r="E2" s="1">
        <v>43313</v>
      </c>
    </row>
    <row r="3" spans="2:5" x14ac:dyDescent="0.25">
      <c r="B3" t="s">
        <v>1</v>
      </c>
      <c r="C3" t="s">
        <v>4</v>
      </c>
      <c r="D3" s="4">
        <v>830842.03</v>
      </c>
      <c r="E3" s="1">
        <v>43314</v>
      </c>
    </row>
    <row r="4" spans="2:5" x14ac:dyDescent="0.25">
      <c r="B4" t="s">
        <v>2</v>
      </c>
      <c r="C4" t="s">
        <v>5</v>
      </c>
      <c r="D4" s="4">
        <v>830899.06</v>
      </c>
      <c r="E4" s="1">
        <v>43315</v>
      </c>
    </row>
    <row r="5" spans="2:5" x14ac:dyDescent="0.25">
      <c r="B5" t="s">
        <v>2</v>
      </c>
      <c r="C5" t="s">
        <v>5</v>
      </c>
      <c r="D5" s="4">
        <v>12312</v>
      </c>
      <c r="E5" s="1">
        <v>43316</v>
      </c>
    </row>
    <row r="6" spans="2:5" x14ac:dyDescent="0.25">
      <c r="B6" t="s">
        <v>2</v>
      </c>
      <c r="C6" t="s">
        <v>5</v>
      </c>
      <c r="D6" s="4">
        <v>4576457</v>
      </c>
      <c r="E6" s="1">
        <v>43317</v>
      </c>
    </row>
    <row r="7" spans="2:5" x14ac:dyDescent="0.25">
      <c r="B7" t="s">
        <v>2</v>
      </c>
      <c r="C7" t="s">
        <v>5</v>
      </c>
      <c r="D7" s="4">
        <v>758</v>
      </c>
      <c r="E7" s="1">
        <v>43318</v>
      </c>
    </row>
    <row r="8" spans="2:5" x14ac:dyDescent="0.25">
      <c r="B8" t="s">
        <v>2</v>
      </c>
      <c r="C8" t="s">
        <v>5</v>
      </c>
      <c r="D8" s="4">
        <v>67</v>
      </c>
      <c r="E8" s="1">
        <v>43348</v>
      </c>
    </row>
    <row r="9" spans="2:5" x14ac:dyDescent="0.25">
      <c r="B9" t="s">
        <v>2</v>
      </c>
      <c r="C9" t="s">
        <v>5</v>
      </c>
      <c r="D9" s="4">
        <v>69</v>
      </c>
      <c r="E9" s="1">
        <v>43349</v>
      </c>
    </row>
    <row r="10" spans="2:5" x14ac:dyDescent="0.25">
      <c r="B10" t="s">
        <v>2</v>
      </c>
      <c r="C10" t="s">
        <v>5</v>
      </c>
      <c r="D10" s="4">
        <v>9</v>
      </c>
      <c r="E10" s="1">
        <v>43350</v>
      </c>
    </row>
    <row r="11" spans="2:5" x14ac:dyDescent="0.25">
      <c r="B11" t="s">
        <v>1</v>
      </c>
      <c r="C11" t="s">
        <v>4</v>
      </c>
      <c r="D11" s="4">
        <v>7869</v>
      </c>
      <c r="E11" s="1">
        <v>43363</v>
      </c>
    </row>
    <row r="12" spans="2:5" x14ac:dyDescent="0.25">
      <c r="B12" t="s">
        <v>1</v>
      </c>
      <c r="C12" t="s">
        <v>4</v>
      </c>
      <c r="D12" s="4">
        <v>7</v>
      </c>
      <c r="E12" s="1">
        <v>43364</v>
      </c>
    </row>
    <row r="13" spans="2:5" x14ac:dyDescent="0.25">
      <c r="B13" t="s">
        <v>1</v>
      </c>
      <c r="C13" t="s">
        <v>4</v>
      </c>
      <c r="D13" s="4">
        <v>89</v>
      </c>
      <c r="E13" s="1">
        <v>43365</v>
      </c>
    </row>
    <row r="14" spans="2:5" x14ac:dyDescent="0.25">
      <c r="B14" t="s">
        <v>1</v>
      </c>
      <c r="C14" t="s">
        <v>4</v>
      </c>
      <c r="D14" s="4">
        <v>7</v>
      </c>
      <c r="E14" s="1">
        <v>43366</v>
      </c>
    </row>
    <row r="15" spans="2:5" x14ac:dyDescent="0.25">
      <c r="B15" t="s">
        <v>1</v>
      </c>
      <c r="C15" t="s">
        <v>4</v>
      </c>
      <c r="D15" s="4">
        <v>80</v>
      </c>
      <c r="E15" s="1">
        <v>43396</v>
      </c>
    </row>
    <row r="16" spans="2:5" x14ac:dyDescent="0.25">
      <c r="B16" t="s">
        <v>1</v>
      </c>
      <c r="C16" t="s">
        <v>4</v>
      </c>
      <c r="D16" s="4">
        <v>78</v>
      </c>
      <c r="E16" s="1">
        <v>43397</v>
      </c>
    </row>
    <row r="17" spans="2:5" x14ac:dyDescent="0.25">
      <c r="B17" t="s">
        <v>1</v>
      </c>
      <c r="C17" t="s">
        <v>4</v>
      </c>
      <c r="D17" s="4">
        <v>87</v>
      </c>
      <c r="E17" s="1">
        <v>43398</v>
      </c>
    </row>
    <row r="18" spans="2:5" x14ac:dyDescent="0.25">
      <c r="B18" t="s">
        <v>1</v>
      </c>
      <c r="C18" t="s">
        <v>4</v>
      </c>
      <c r="D18" s="4">
        <v>0</v>
      </c>
      <c r="E18" s="1">
        <v>43399</v>
      </c>
    </row>
    <row r="19" spans="2:5" x14ac:dyDescent="0.25">
      <c r="B19" t="s">
        <v>0</v>
      </c>
      <c r="C19" t="s">
        <v>3</v>
      </c>
      <c r="D19" s="4">
        <v>870</v>
      </c>
      <c r="E19" s="1">
        <v>43366</v>
      </c>
    </row>
    <row r="20" spans="2:5" x14ac:dyDescent="0.25">
      <c r="B20" t="s">
        <v>0</v>
      </c>
      <c r="C20" t="s">
        <v>3</v>
      </c>
      <c r="D20" s="4">
        <v>87</v>
      </c>
      <c r="E20" s="1">
        <v>43366</v>
      </c>
    </row>
    <row r="21" spans="2:5" x14ac:dyDescent="0.25">
      <c r="B21" t="s">
        <v>0</v>
      </c>
      <c r="C21" t="s">
        <v>3</v>
      </c>
      <c r="D21" s="4">
        <v>0</v>
      </c>
      <c r="E21" s="1">
        <v>43367</v>
      </c>
    </row>
    <row r="22" spans="2:5" x14ac:dyDescent="0.25">
      <c r="B22" t="s">
        <v>0</v>
      </c>
      <c r="C22" t="s">
        <v>3</v>
      </c>
      <c r="D22" s="4">
        <v>7</v>
      </c>
      <c r="E22" s="1">
        <v>43368</v>
      </c>
    </row>
    <row r="23" spans="2:5" x14ac:dyDescent="0.25">
      <c r="B23" t="s">
        <v>0</v>
      </c>
      <c r="C23" t="s">
        <v>3</v>
      </c>
      <c r="D23" s="4">
        <v>9</v>
      </c>
      <c r="E23" s="1">
        <v>43322</v>
      </c>
    </row>
    <row r="24" spans="2:5" x14ac:dyDescent="0.25">
      <c r="B24" t="s">
        <v>0</v>
      </c>
      <c r="C24" t="s">
        <v>3</v>
      </c>
      <c r="D24" s="4">
        <v>5</v>
      </c>
      <c r="E24" s="1">
        <v>43323</v>
      </c>
    </row>
    <row r="25" spans="2:5" x14ac:dyDescent="0.25">
      <c r="B25" t="s">
        <v>0</v>
      </c>
      <c r="C25" t="s">
        <v>3</v>
      </c>
      <c r="D25" s="4">
        <v>74</v>
      </c>
      <c r="E25" s="1">
        <v>43373</v>
      </c>
    </row>
    <row r="26" spans="2:5" x14ac:dyDescent="0.25">
      <c r="B26" t="s">
        <v>0</v>
      </c>
      <c r="C26" t="s">
        <v>3</v>
      </c>
      <c r="D26" s="4">
        <v>45</v>
      </c>
      <c r="E26" s="1">
        <v>43396</v>
      </c>
    </row>
    <row r="31" spans="2:5" x14ac:dyDescent="0.25">
      <c r="D31" s="4"/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2"/>
  <dimension ref="A1:N13"/>
  <sheetViews>
    <sheetView tabSelected="1" workbookViewId="0">
      <selection activeCell="C2" sqref="C2"/>
    </sheetView>
  </sheetViews>
  <sheetFormatPr defaultRowHeight="15" x14ac:dyDescent="0.25"/>
  <cols>
    <col min="3" max="3" width="15.5703125" customWidth="1"/>
    <col min="5" max="5" width="12.5703125" customWidth="1"/>
  </cols>
  <sheetData>
    <row r="1" spans="1:14" x14ac:dyDescent="0.25">
      <c r="C1" s="2">
        <v>43313</v>
      </c>
      <c r="D1" s="2">
        <v>43344</v>
      </c>
      <c r="E1" s="2">
        <v>43374</v>
      </c>
      <c r="I1" s="5" t="s">
        <v>16</v>
      </c>
      <c r="K1" s="5" t="s">
        <v>15</v>
      </c>
      <c r="L1" s="5" t="s">
        <v>9</v>
      </c>
    </row>
    <row r="2" spans="1:14" x14ac:dyDescent="0.25">
      <c r="A2" t="s">
        <v>0</v>
      </c>
      <c r="B2" t="s">
        <v>3</v>
      </c>
      <c r="C2">
        <f>SUMPRODUCT((MMULT(--(Лист1!$B$2:$C$26=$A2:$B2),{1;1})=2)*(HLOOKUP(N(INDEX(+Лист1!$E$2:$E$26,)),Лист2!$B$1:$E$1,1)=C$1)*Лист1!$D$2:$D$26)</f>
        <v>30818.61</v>
      </c>
      <c r="D2">
        <f>SUMPRODUCT((MMULT(--(Лист1!$B$2:$C$26=$A2:$B2),{1;1})=2)*(HLOOKUP(N(INDEX(+Лист1!$E$2:$E$26,)),Лист2!$B$1:$E$1,1)=D$1)*Лист1!$D$2:$D$26)</f>
        <v>1038</v>
      </c>
      <c r="E2">
        <f>SUMPRODUCT((MMULT(--(Лист1!$B$2:$C$26=$A2:$B2),{1;1})=2)*(HLOOKUP(N(INDEX(+Лист1!$E$2:$E$26,)),Лист2!$B$1:$E$1,1)=E$1)*Лист1!$D$2:$D$26)</f>
        <v>45</v>
      </c>
      <c r="K2" t="s">
        <v>11</v>
      </c>
      <c r="N2" t="s">
        <v>10</v>
      </c>
    </row>
    <row r="3" spans="1:14" x14ac:dyDescent="0.25">
      <c r="A3" t="s">
        <v>1</v>
      </c>
      <c r="B3" t="s">
        <v>4</v>
      </c>
      <c r="C3">
        <f>SUMPRODUCT((MMULT(--(Лист1!$B$2:$C$26=$A3:$B3),{1;1})=2)*(HLOOKUP(N(INDEX(+Лист1!$E$2:$E$26,)),Лист2!$B$1:$E$1,1)=C$1)*Лист1!$D$2:$D$26)</f>
        <v>830842.03</v>
      </c>
      <c r="D3">
        <f>SUMPRODUCT((MMULT(--(Лист1!$B$2:$C$26=$A3:$B3),{1;1})=2)*(HLOOKUP(N(INDEX(+Лист1!$E$2:$E$26,)),Лист2!$B$1:$E$1,1)=D$1)*Лист1!$D$2:$D$26)</f>
        <v>7972</v>
      </c>
      <c r="E3">
        <f>SUMPRODUCT((MMULT(--(Лист1!$B$2:$C$26=$A3:$B3),{1;1})=2)*(HLOOKUP(N(INDEX(+Лист1!$E$2:$E$26,)),Лист2!$B$1:$E$1,1)=E$1)*Лист1!$D$2:$D$26)</f>
        <v>245</v>
      </c>
      <c r="I3" s="5" t="s">
        <v>6</v>
      </c>
      <c r="J3" s="5" t="s">
        <v>7</v>
      </c>
      <c r="K3" s="1" t="s">
        <v>12</v>
      </c>
      <c r="L3" s="1" t="s">
        <v>13</v>
      </c>
      <c r="M3" s="1" t="s">
        <v>14</v>
      </c>
    </row>
    <row r="4" spans="1:14" x14ac:dyDescent="0.25">
      <c r="A4" t="s">
        <v>2</v>
      </c>
      <c r="B4" t="s">
        <v>5</v>
      </c>
      <c r="C4">
        <f>SUMPRODUCT((MMULT(--(Лист1!$B$2:$C$26=$A4:$B4),{1;1})=2)*(HLOOKUP(N(INDEX(+Лист1!$E$2:$E$26,)),Лист2!$B$1:$E$1,1)=C$1)*Лист1!$D$2:$D$26)</f>
        <v>5420426.0600000005</v>
      </c>
      <c r="D4">
        <f>SUMPRODUCT((MMULT(--(Лист1!$B$2:$C$26=$A4:$B4),{1;1})=2)*(HLOOKUP(N(INDEX(+Лист1!$E$2:$E$26,)),Лист2!$B$1:$E$1,1)=D$1)*Лист1!$D$2:$D$26)</f>
        <v>145</v>
      </c>
      <c r="E4">
        <f>SUMPRODUCT((MMULT(--(Лист1!$B$2:$C$26=$A4:$B4),{1;1})=2)*(HLOOKUP(N(INDEX(+Лист1!$E$2:$E$26,)),Лист2!$B$1:$E$1,1)=E$1)*Лист1!$D$2:$D$26)</f>
        <v>0</v>
      </c>
      <c r="I4" t="s">
        <v>0</v>
      </c>
      <c r="J4" t="s">
        <v>3</v>
      </c>
      <c r="K4" s="6">
        <v>30818.61</v>
      </c>
      <c r="L4" s="6">
        <v>1038</v>
      </c>
      <c r="M4" s="6">
        <v>45</v>
      </c>
      <c r="N4" s="6">
        <v>31901.61</v>
      </c>
    </row>
    <row r="5" spans="1:14" x14ac:dyDescent="0.25">
      <c r="I5" t="s">
        <v>1</v>
      </c>
      <c r="J5" t="s">
        <v>4</v>
      </c>
      <c r="K5" s="6">
        <v>830842.03</v>
      </c>
      <c r="L5" s="6">
        <v>7972</v>
      </c>
      <c r="M5" s="6">
        <v>245</v>
      </c>
      <c r="N5" s="6">
        <v>839059.03</v>
      </c>
    </row>
    <row r="6" spans="1:14" x14ac:dyDescent="0.25">
      <c r="I6" t="s">
        <v>2</v>
      </c>
      <c r="J6" t="s">
        <v>5</v>
      </c>
      <c r="K6" s="6">
        <v>5420426.0600000005</v>
      </c>
      <c r="L6" s="6">
        <v>145</v>
      </c>
      <c r="M6" s="6"/>
      <c r="N6" s="6">
        <v>5420571.0600000005</v>
      </c>
    </row>
    <row r="7" spans="1:14" x14ac:dyDescent="0.25">
      <c r="I7" t="s">
        <v>10</v>
      </c>
      <c r="K7" s="6">
        <v>6282086.7000000002</v>
      </c>
      <c r="L7" s="6">
        <v>9155</v>
      </c>
      <c r="M7" s="6">
        <v>290</v>
      </c>
      <c r="N7" s="6">
        <v>6291531.7000000002</v>
      </c>
    </row>
    <row r="13" spans="1:14" x14ac:dyDescent="0.25">
      <c r="C13" s="3"/>
    </row>
  </sheetData>
  <pageMargins left="0.7" right="0.7" top="0.75" bottom="0.75" header="0.3" footer="0.3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Лист3</vt:lpstr>
      <vt:lpstr>Лист1</vt:lpstr>
      <vt:lpstr>Лист2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Константин Савиновский</dc:creator>
  <cp:lastModifiedBy>user</cp:lastModifiedBy>
  <dcterms:created xsi:type="dcterms:W3CDTF">2019-03-13T18:56:15Z</dcterms:created>
  <dcterms:modified xsi:type="dcterms:W3CDTF">2019-03-13T19:44:40Z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ormulaDeskUniqueName">
    <vt:lpwstr>580dc1ef-4011-434a-a261-1811834465f4</vt:lpwstr>
  </property>
</Properties>
</file>