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ТА\МОДЕЛИРОВАНИЕ\КИС\"/>
    </mc:Choice>
  </mc:AlternateContent>
  <bookViews>
    <workbookView xWindow="0" yWindow="0" windowWidth="28800" windowHeight="11835"/>
  </bookViews>
  <sheets>
    <sheet name="Лист2" sheetId="2" r:id="rId1"/>
  </sheets>
  <calcPr calcId="152511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2" i="2" l="1"/>
  <c r="A33" i="2"/>
  <c r="A34" i="2"/>
  <c r="A35" i="2"/>
  <c r="M35" i="2" s="1" a="1"/>
  <c r="M35" i="2" s="1"/>
  <c r="A31" i="2"/>
  <c r="G31" i="2" a="1"/>
  <c r="G31" i="2" s="1"/>
  <c r="H31" i="2" a="1"/>
  <c r="H31" i="2" s="1"/>
  <c r="I31" i="2" a="1"/>
  <c r="I31" i="2" s="1"/>
  <c r="J31" i="2" a="1"/>
  <c r="J31" i="2" s="1"/>
  <c r="K31" i="2" a="1"/>
  <c r="K31" i="2" s="1"/>
  <c r="L31" i="2" a="1"/>
  <c r="L31" i="2" s="1"/>
  <c r="M31" i="2" a="1"/>
  <c r="M31" i="2" s="1"/>
  <c r="N31" i="2" a="1"/>
  <c r="N31" i="2" s="1"/>
  <c r="O31" i="2" a="1"/>
  <c r="O31" i="2" s="1"/>
  <c r="P31" i="2" a="1"/>
  <c r="P31" i="2" s="1"/>
  <c r="G32" i="2" a="1"/>
  <c r="G32" i="2" s="1"/>
  <c r="H32" i="2" a="1"/>
  <c r="H32" i="2" s="1"/>
  <c r="I32" i="2" a="1"/>
  <c r="I32" i="2" s="1"/>
  <c r="J32" i="2" a="1"/>
  <c r="J32" i="2" s="1"/>
  <c r="K32" i="2" a="1"/>
  <c r="K32" i="2" s="1"/>
  <c r="L32" i="2" a="1"/>
  <c r="L32" i="2" s="1"/>
  <c r="M32" i="2" a="1"/>
  <c r="M32" i="2" s="1"/>
  <c r="N32" i="2" a="1"/>
  <c r="N32" i="2" s="1"/>
  <c r="O32" i="2" a="1"/>
  <c r="O32" i="2" s="1"/>
  <c r="P32" i="2" a="1"/>
  <c r="P32" i="2" s="1"/>
  <c r="G33" i="2" a="1"/>
  <c r="G33" i="2" s="1"/>
  <c r="H33" i="2" a="1"/>
  <c r="H33" i="2" s="1"/>
  <c r="I33" i="2" a="1"/>
  <c r="I33" i="2" s="1"/>
  <c r="J33" i="2" a="1"/>
  <c r="J33" i="2" s="1"/>
  <c r="K33" i="2" a="1"/>
  <c r="K33" i="2" s="1"/>
  <c r="L33" i="2" a="1"/>
  <c r="L33" i="2" s="1"/>
  <c r="M33" i="2" a="1"/>
  <c r="M33" i="2" s="1"/>
  <c r="N33" i="2" a="1"/>
  <c r="N33" i="2" s="1"/>
  <c r="O33" i="2" a="1"/>
  <c r="O33" i="2" s="1"/>
  <c r="P33" i="2" a="1"/>
  <c r="P33" i="2" s="1"/>
  <c r="G34" i="2" a="1"/>
  <c r="G34" i="2" s="1"/>
  <c r="H34" i="2" a="1"/>
  <c r="H34" i="2" s="1"/>
  <c r="I34" i="2" a="1"/>
  <c r="I34" i="2" s="1"/>
  <c r="J34" i="2" a="1"/>
  <c r="J34" i="2" s="1"/>
  <c r="K34" i="2" a="1"/>
  <c r="K34" i="2" s="1"/>
  <c r="L34" i="2" a="1"/>
  <c r="L34" i="2" s="1"/>
  <c r="M34" i="2" a="1"/>
  <c r="M34" i="2" s="1"/>
  <c r="N34" i="2" a="1"/>
  <c r="N34" i="2" s="1"/>
  <c r="O34" i="2" a="1"/>
  <c r="O34" i="2" s="1"/>
  <c r="P34" i="2" a="1"/>
  <c r="P34" i="2" s="1"/>
  <c r="F32" i="2" a="1"/>
  <c r="F32" i="2" s="1"/>
  <c r="F33" i="2" a="1"/>
  <c r="F33" i="2" s="1"/>
  <c r="F34" i="2" a="1"/>
  <c r="F34" i="2" s="1"/>
  <c r="F35" i="2" a="1"/>
  <c r="F35" i="2" s="1"/>
  <c r="F31" i="2" a="1"/>
  <c r="F31" i="2" s="1"/>
  <c r="F27" i="2"/>
  <c r="F36" i="2" l="1"/>
  <c r="M36" i="2"/>
  <c r="I35" i="2" a="1"/>
  <c r="I35" i="2" s="1"/>
  <c r="I36" i="2" s="1"/>
  <c r="O35" i="2" a="1"/>
  <c r="O35" i="2" s="1"/>
  <c r="O36" i="2" s="1"/>
  <c r="J35" i="2" a="1"/>
  <c r="J35" i="2" s="1"/>
  <c r="J36" i="2" s="1"/>
  <c r="P35" i="2" a="1"/>
  <c r="P35" i="2" s="1"/>
  <c r="P36" i="2" s="1"/>
  <c r="L35" i="2" a="1"/>
  <c r="L35" i="2" s="1"/>
  <c r="L36" i="2" s="1"/>
  <c r="H35" i="2" a="1"/>
  <c r="H35" i="2" s="1"/>
  <c r="H36" i="2" s="1"/>
  <c r="K35" i="2" a="1"/>
  <c r="K35" i="2" s="1"/>
  <c r="K36" i="2" s="1"/>
  <c r="G35" i="2" a="1"/>
  <c r="G35" i="2" s="1"/>
  <c r="G36" i="2" s="1"/>
  <c r="N35" i="2" a="1"/>
  <c r="N35" i="2" s="1"/>
  <c r="N36" i="2" s="1"/>
  <c r="G27" i="2"/>
  <c r="H27" i="2" s="1"/>
  <c r="I27" i="2" s="1"/>
  <c r="J27" i="2" s="1"/>
  <c r="K27" i="2" s="1"/>
  <c r="L27" i="2" s="1"/>
  <c r="L41" i="2" s="1"/>
  <c r="F41" i="2"/>
  <c r="M27" i="2"/>
  <c r="H41" i="2"/>
  <c r="K41" i="2"/>
  <c r="I41" i="2" l="1"/>
  <c r="G41" i="2"/>
  <c r="J41" i="2"/>
  <c r="N27" i="2"/>
  <c r="M41" i="2"/>
  <c r="O27" i="2" l="1"/>
  <c r="N41" i="2"/>
  <c r="P27" i="2" l="1"/>
  <c r="P41" i="2" s="1"/>
  <c r="O41" i="2"/>
</calcChain>
</file>

<file path=xl/comments1.xml><?xml version="1.0" encoding="utf-8"?>
<comments xmlns="http://schemas.openxmlformats.org/spreadsheetml/2006/main">
  <authors>
    <author>Alex</author>
  </authors>
  <commentList>
    <comment ref="F11" authorId="0" shapeId="0">
      <text>
        <r>
          <rPr>
            <sz val="9.5"/>
            <color indexed="81"/>
            <rFont val="Calibri"/>
            <family val="2"/>
            <charset val="204"/>
            <scheme val="minor"/>
          </rPr>
          <t>Указывается количество этапов проектов одного типа, которые могут выполняться 1 сотрудником в течение 1 месяца (при условии выполнения только этого проекта и этого этапа)</t>
        </r>
      </text>
    </comment>
    <comment ref="N11" authorId="0" shapeId="0">
      <text>
        <r>
          <rPr>
            <sz val="9.5"/>
            <color indexed="81"/>
            <rFont val="Calibri"/>
            <family val="2"/>
            <charset val="204"/>
            <scheme val="minor"/>
          </rPr>
          <t>Минимальное количество по каждой позиции с начала возникновения потребности в них и до конца, даже если отсутствует необходимость в них в последствии.</t>
        </r>
      </text>
    </comment>
    <comment ref="O11" authorId="0" shapeId="0">
      <text>
        <r>
          <rPr>
            <sz val="9.5"/>
            <color indexed="81"/>
            <rFont val="Calibri"/>
            <family val="2"/>
            <charset val="204"/>
            <scheme val="minor"/>
          </rPr>
          <t>Месяцев до возникновения потребности</t>
        </r>
      </text>
    </comment>
    <comment ref="P11" authorId="0" shapeId="0">
      <text>
        <r>
          <rPr>
            <sz val="9.5"/>
            <color indexed="81"/>
            <rFont val="Calibri"/>
            <family val="2"/>
            <charset val="204"/>
            <scheme val="minor"/>
          </rPr>
          <t>Месяцев после окончания выполнения работы</t>
        </r>
      </text>
    </comment>
    <comment ref="A14" authorId="0" shapeId="0">
      <text>
        <r>
          <rPr>
            <sz val="9.5"/>
            <color indexed="81"/>
            <rFont val="Calibri"/>
            <family val="2"/>
            <charset val="204"/>
            <scheme val="minor"/>
          </rPr>
          <t xml:space="preserve">Выпадающий список с перечнем должностей.
Количество позиций (строк) - 150 </t>
        </r>
      </text>
    </comment>
    <comment ref="B14" authorId="0" shapeId="0">
      <text>
        <r>
          <rPr>
            <sz val="9.5"/>
            <color indexed="81"/>
            <rFont val="Calibri"/>
            <family val="2"/>
            <charset val="204"/>
            <scheme val="minor"/>
          </rPr>
          <t>Выпадающий список</t>
        </r>
      </text>
    </comment>
    <comment ref="E14" authorId="0" shapeId="0">
      <text>
        <r>
          <rPr>
            <sz val="9.5"/>
            <color indexed="81"/>
            <rFont val="Calibri"/>
            <family val="2"/>
            <charset val="204"/>
            <scheme val="minor"/>
          </rPr>
          <t>Здесь выпадающий список с названиями этапов. Количество и названия этапов для всех проектов одинаковые. Количество этапов  - 5</t>
        </r>
      </text>
    </comment>
    <comment ref="B28" authorId="0" shapeId="0">
      <text>
        <r>
          <rPr>
            <sz val="9.5"/>
            <color indexed="81"/>
            <rFont val="Calibri"/>
            <family val="2"/>
            <charset val="204"/>
            <scheme val="minor"/>
          </rPr>
          <t>Здесь выпадающий список с названиями департаментов для сортировки</t>
        </r>
      </text>
    </comment>
    <comment ref="C28" authorId="0" shapeId="0">
      <text>
        <r>
          <rPr>
            <sz val="9.5"/>
            <color indexed="81"/>
            <rFont val="Calibri"/>
            <family val="2"/>
            <charset val="204"/>
            <scheme val="minor"/>
          </rPr>
          <t>Здесь выпадающий список с названиями Отделов для сортировки</t>
        </r>
      </text>
    </comment>
    <comment ref="F31" authorId="0" shapeId="0">
      <text>
        <r>
          <rPr>
            <sz val="9.5"/>
            <color indexed="81"/>
            <rFont val="Calibri"/>
            <family val="2"/>
            <charset val="204"/>
            <scheme val="minor"/>
          </rPr>
          <t>С формулой, предложенной krosav4ig. Учитывая, что в оригинальной файле добавляются названия листов, формула получается в полтора раза длиннее.</t>
        </r>
      </text>
    </comment>
    <comment ref="F36" authorId="0" shapeId="0">
      <text>
        <r>
          <rPr>
            <sz val="9.5"/>
            <color indexed="81"/>
            <rFont val="Calibri"/>
            <family val="2"/>
            <charset val="204"/>
            <scheme val="minor"/>
          </rPr>
          <t>Подсчитываются промежуточные итоги в зависимости от выбранного фильтра</t>
        </r>
      </text>
    </comment>
    <comment ref="A43" authorId="0" shapeId="0">
      <text>
        <r>
          <rPr>
            <sz val="9.5"/>
            <color indexed="81"/>
            <rFont val="Calibri"/>
            <family val="2"/>
            <charset val="204"/>
            <scheme val="minor"/>
          </rPr>
          <t>5 этапов в каждом проекте</t>
        </r>
      </text>
    </comment>
    <comment ref="F43" authorId="0" shapeId="0">
      <text>
        <r>
          <rPr>
            <sz val="9.5"/>
            <color indexed="81"/>
            <rFont val="Calibri"/>
            <family val="2"/>
            <charset val="204"/>
            <scheme val="minor"/>
          </rPr>
          <t>Это результат расчета по параметрам, устанавливаемым на другом листе</t>
        </r>
      </text>
    </comment>
  </commentList>
</comments>
</file>

<file path=xl/sharedStrings.xml><?xml version="1.0" encoding="utf-8"?>
<sst xmlns="http://schemas.openxmlformats.org/spreadsheetml/2006/main" count="81" uniqueCount="36">
  <si>
    <t>ПРОЕКТ 1</t>
  </si>
  <si>
    <t>ПРОЕКТ 2</t>
  </si>
  <si>
    <t>ПРОЕКТ 3</t>
  </si>
  <si>
    <t>ПРОЕКТ 4</t>
  </si>
  <si>
    <t>ПРОЕКТ 5</t>
  </si>
  <si>
    <t>ПРОЕКТ 6</t>
  </si>
  <si>
    <t>ПРОЕКТ 7</t>
  </si>
  <si>
    <t>ПРОЕКТ 8</t>
  </si>
  <si>
    <t>Должность 1</t>
  </si>
  <si>
    <t>Должность 2</t>
  </si>
  <si>
    <t>Должность 3</t>
  </si>
  <si>
    <t>Должность 4</t>
  </si>
  <si>
    <t>Должность 5</t>
  </si>
  <si>
    <t>ЭТАП ПРОЕКТА</t>
  </si>
  <si>
    <t>ТРУДОЗАТРАТЫ</t>
  </si>
  <si>
    <t>ЭТАП 1</t>
  </si>
  <si>
    <t>ЭТАП 2</t>
  </si>
  <si>
    <t>Департамент 1</t>
  </si>
  <si>
    <t>Департамент 2</t>
  </si>
  <si>
    <t>Департамент 3</t>
  </si>
  <si>
    <t>Департамент 4</t>
  </si>
  <si>
    <t>Департамент 5</t>
  </si>
  <si>
    <t>Отдел 1</t>
  </si>
  <si>
    <t>Отдел 2</t>
  </si>
  <si>
    <t>Отдел 3</t>
  </si>
  <si>
    <t>Отдел 4</t>
  </si>
  <si>
    <t>Отдел 5</t>
  </si>
  <si>
    <t>ЭТО ИСХОДНАЯ ИНФОРМАЦИЯ ДЛЯ РАСЧЕТА НЕОБХОДИМОГО КОЛИЧЕСТВА ПЕРСОНАЛА (РАСПОЛОЖЕНА НА ОТДЕЛЬНОМ ЛИСТЕ)</t>
  </si>
  <si>
    <t>Найм</t>
  </si>
  <si>
    <t>Увольнение</t>
  </si>
  <si>
    <t>ЛИСТ РАСЧЕТА ПОТРЕБНОСТИ В ПЕРСОНАЛЕ (ДРУГОЙ ЛИСТ)</t>
  </si>
  <si>
    <t>ИТОГО</t>
  </si>
  <si>
    <t>ЛИСТ РАСЧЕТА КОЛИЧЕСТВА ОДНОВРЕМЕННО ВЫПОЛНЯЕМЫХ ПРОЕКТОВ (ДРУГОЙ ЛИСТ)</t>
  </si>
  <si>
    <t>ДАТА НАЧАЛА РАСЧЕТА</t>
  </si>
  <si>
    <t>Минимальное количество</t>
  </si>
  <si>
    <t>ОКЛАД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</si>
</sst>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.5"/>
      <color indexed="8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" fontId="0" fillId="0" borderId="0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0" fillId="2" borderId="0" xfId="0" applyFill="1" applyAlignment="1">
      <alignment vertical="center"/>
    </xf>
    <xf numFmtId="14" fontId="0" fillId="4" borderId="0" xfId="0" applyNumberFormat="1" applyFill="1" applyAlignment="1">
      <alignment horizontal="center" vertical="center"/>
    </xf>
  </cellXfs>
  <cellStyles count="1">
    <cellStyle name="Обычный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58"/>
  <sheetViews>
    <sheetView showGridLines="0" tabSelected="1" topLeftCell="A19" workbookViewId="0">
      <selection activeCell="L16" sqref="L16"/>
    </sheetView>
  </sheetViews>
  <sheetFormatPr defaultRowHeight="15" x14ac:dyDescent="0.25"/>
  <cols>
    <col min="1" max="1" width="38.42578125" style="1" customWidth="1"/>
    <col min="2" max="2" width="16.5703125" style="1" customWidth="1"/>
    <col min="3" max="4" width="13.28515625" style="1" customWidth="1"/>
    <col min="5" max="5" width="14.5703125" style="1" bestFit="1" customWidth="1"/>
    <col min="6" max="13" width="9.140625" style="1"/>
    <col min="14" max="14" width="14" style="1" customWidth="1"/>
    <col min="15" max="15" width="11.28515625" style="1" customWidth="1"/>
    <col min="16" max="16" width="12.42578125" style="1" customWidth="1"/>
    <col min="17" max="16384" width="9.140625" style="1"/>
  </cols>
  <sheetData>
    <row r="2" spans="1:16" x14ac:dyDescent="0.25">
      <c r="A2" s="19" t="s">
        <v>27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4" spans="1:16" x14ac:dyDescent="0.25">
      <c r="A4" s="1" t="s">
        <v>33</v>
      </c>
      <c r="B4" s="24">
        <v>43466</v>
      </c>
    </row>
    <row r="11" spans="1:16" x14ac:dyDescent="0.25">
      <c r="F11" s="17" t="s">
        <v>14</v>
      </c>
      <c r="G11" s="17"/>
      <c r="H11" s="17"/>
      <c r="I11" s="17"/>
      <c r="J11" s="17"/>
      <c r="K11" s="17"/>
      <c r="L11" s="17"/>
      <c r="M11" s="17"/>
      <c r="N11" s="18" t="s">
        <v>34</v>
      </c>
      <c r="O11" s="18" t="s">
        <v>28</v>
      </c>
      <c r="P11" s="18" t="s">
        <v>29</v>
      </c>
    </row>
    <row r="12" spans="1:16" x14ac:dyDescent="0.25">
      <c r="D12" s="2" t="s">
        <v>35</v>
      </c>
      <c r="E12" s="2" t="s">
        <v>13</v>
      </c>
      <c r="F12" s="3" t="s">
        <v>0</v>
      </c>
      <c r="G12" s="3" t="s">
        <v>1</v>
      </c>
      <c r="H12" s="3" t="s">
        <v>2</v>
      </c>
      <c r="I12" s="3" t="s">
        <v>3</v>
      </c>
      <c r="J12" s="3" t="s">
        <v>4</v>
      </c>
      <c r="K12" s="3" t="s">
        <v>5</v>
      </c>
      <c r="L12" s="3" t="s">
        <v>6</v>
      </c>
      <c r="M12" s="3" t="s">
        <v>7</v>
      </c>
      <c r="N12" s="18"/>
      <c r="O12" s="18"/>
      <c r="P12" s="18"/>
    </row>
    <row r="13" spans="1:16" x14ac:dyDescent="0.25">
      <c r="E13" s="4"/>
      <c r="F13" s="5"/>
      <c r="G13" s="5"/>
      <c r="H13" s="5"/>
      <c r="I13" s="5"/>
      <c r="J13" s="5"/>
      <c r="K13" s="5"/>
      <c r="L13" s="5"/>
      <c r="M13" s="5"/>
      <c r="N13" s="5"/>
    </row>
    <row r="14" spans="1:16" x14ac:dyDescent="0.25">
      <c r="A14" s="6" t="s">
        <v>8</v>
      </c>
      <c r="B14" s="6" t="s">
        <v>17</v>
      </c>
      <c r="C14" s="6" t="s">
        <v>22</v>
      </c>
      <c r="D14" s="7">
        <v>1000</v>
      </c>
      <c r="E14" s="7" t="s">
        <v>15</v>
      </c>
      <c r="F14" s="8">
        <v>4</v>
      </c>
      <c r="G14" s="8">
        <v>2</v>
      </c>
      <c r="H14" s="8"/>
      <c r="I14" s="8"/>
      <c r="J14" s="8"/>
      <c r="K14" s="8"/>
      <c r="L14" s="8"/>
      <c r="M14" s="8"/>
      <c r="N14" s="8"/>
      <c r="O14" s="8"/>
      <c r="P14" s="8"/>
    </row>
    <row r="15" spans="1:16" x14ac:dyDescent="0.25">
      <c r="A15" s="6" t="s">
        <v>9</v>
      </c>
      <c r="B15" s="6" t="s">
        <v>18</v>
      </c>
      <c r="C15" s="6" t="s">
        <v>23</v>
      </c>
      <c r="D15" s="7">
        <v>1000</v>
      </c>
      <c r="E15" s="7" t="s">
        <v>16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6" x14ac:dyDescent="0.25">
      <c r="A16" s="6" t="s">
        <v>10</v>
      </c>
      <c r="B16" s="6" t="s">
        <v>19</v>
      </c>
      <c r="C16" s="6" t="s">
        <v>24</v>
      </c>
      <c r="D16" s="7">
        <v>1000</v>
      </c>
      <c r="E16" s="7" t="s">
        <v>15</v>
      </c>
      <c r="F16" s="8"/>
      <c r="G16" s="8">
        <v>5</v>
      </c>
      <c r="H16" s="8"/>
      <c r="I16" s="8"/>
      <c r="J16" s="8"/>
      <c r="K16" s="8"/>
      <c r="L16" s="8"/>
      <c r="M16" s="8"/>
      <c r="N16" s="8"/>
      <c r="O16" s="8"/>
      <c r="P16" s="8"/>
    </row>
    <row r="17" spans="1:16" x14ac:dyDescent="0.25">
      <c r="A17" s="6" t="s">
        <v>11</v>
      </c>
      <c r="B17" s="6" t="s">
        <v>20</v>
      </c>
      <c r="C17" s="6" t="s">
        <v>25</v>
      </c>
      <c r="D17" s="7">
        <v>1000</v>
      </c>
      <c r="E17" s="7" t="s">
        <v>15</v>
      </c>
      <c r="F17" s="8">
        <v>1</v>
      </c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6" x14ac:dyDescent="0.25">
      <c r="A18" s="6" t="s">
        <v>12</v>
      </c>
      <c r="B18" s="6" t="s">
        <v>21</v>
      </c>
      <c r="C18" s="6" t="s">
        <v>26</v>
      </c>
      <c r="D18" s="7">
        <v>1000</v>
      </c>
      <c r="E18" s="7" t="s">
        <v>16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24" spans="1:16" x14ac:dyDescent="0.25">
      <c r="A24" s="19" t="s">
        <v>30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</row>
    <row r="27" spans="1:16" x14ac:dyDescent="0.25">
      <c r="F27" s="14">
        <f>B4</f>
        <v>43466</v>
      </c>
      <c r="G27" s="14">
        <f>EDATE(F27,1)</f>
        <v>43497</v>
      </c>
      <c r="H27" s="14">
        <f t="shared" ref="H27:P27" si="0">EDATE(G27,1)</f>
        <v>43525</v>
      </c>
      <c r="I27" s="14">
        <f t="shared" si="0"/>
        <v>43556</v>
      </c>
      <c r="J27" s="14">
        <f t="shared" si="0"/>
        <v>43586</v>
      </c>
      <c r="K27" s="14">
        <f t="shared" si="0"/>
        <v>43617</v>
      </c>
      <c r="L27" s="14">
        <f t="shared" si="0"/>
        <v>43647</v>
      </c>
      <c r="M27" s="14">
        <f t="shared" si="0"/>
        <v>43678</v>
      </c>
      <c r="N27" s="14">
        <f t="shared" si="0"/>
        <v>43709</v>
      </c>
      <c r="O27" s="14">
        <f t="shared" si="0"/>
        <v>43739</v>
      </c>
      <c r="P27" s="14">
        <f t="shared" si="0"/>
        <v>43770</v>
      </c>
    </row>
    <row r="28" spans="1:16" x14ac:dyDescent="0.25">
      <c r="B28" s="6"/>
      <c r="C28" s="6"/>
      <c r="D28" s="20"/>
    </row>
    <row r="29" spans="1:16" s="9" customFormat="1" x14ac:dyDescent="0.25">
      <c r="B29" s="10"/>
      <c r="C29" s="10"/>
      <c r="D29" s="20"/>
      <c r="H29" s="22"/>
    </row>
    <row r="30" spans="1:16" s="9" customFormat="1" x14ac:dyDescent="0.25">
      <c r="A30" s="12"/>
      <c r="B30" s="13"/>
      <c r="C30" s="13"/>
      <c r="D30" s="21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</row>
    <row r="31" spans="1:16" x14ac:dyDescent="0.25">
      <c r="A31" s="11" t="str">
        <f>IF(D14=0,,A14)</f>
        <v>Должность 1</v>
      </c>
      <c r="B31" s="11" t="s">
        <v>17</v>
      </c>
      <c r="C31" s="11" t="s">
        <v>22</v>
      </c>
      <c r="D31" s="20"/>
      <c r="F31" s="23">
        <f t="array" aca="1" ref="F31" ca="1">MAX(ROUNDUP(IF(F$27&gt;$B$4,SUM(IFERROR(OFFSET(F$42,MATCH($E14,$A$43:$A$58,),$O14):OFFSET(F$42,MATCH($E14,$A$43:$A$58,)+COUNTIF($A$43:$A$58,"="&amp;$E14),$O14)/TRANSPOSE($F14:$M14),)),SUMPRODUCT(IFERROR(TRANSPOSE(MOD(SMALL(ROW(OFFSET($F$42,MATCH($E14,$A$43:$A$58,),):OFFSET($F$42,MATCH($E14,$A$43:$A$58,)-1+COUNTA($F$12:$M$12),MAX($O14-1,)))/1%+OFFSET($F$42,MATCH($E14,$A$43:$A$58,),):OFFSET($F$42,MATCH($E14,$A$43:$A$58,)-1+COUNTA($F$12:$M$12),MAX($O14-1,)),COLUMNS(OFFSET($F$42,MATCH($E14,$A$43:$A$58,),):OFFSET($F$42,MATCH($E14,$A$43:$A$58,)-1+COUNTA($F$12:$M$12),MAX($O14-1,)))*(ROW(OFFSET($F$42,MATCH($E14,$A$43:$A$58,),):OFFSET($F$42,MATCH($E14,$A$43:$A$58,)-1+COUNTA($F$12:$M$12),))-ROW(F$42))),100))/$F14:$M14,))),),IF($P14=0,,OFFSET(F31,,-MAX(MIN($P14,COUNT($F$27:F$27)-1),1))),(SUM(OFFSET($F$42,MATCH($E14,$A$43:$A$58,),):OFFSET(F$42,MATCH($E14,$A$43:$A$58,)+COUNTIF($A$43:$A$58,"="&amp;$E14),))&gt;0)*$N14)*($A31&gt;0)</f>
        <v>2</v>
      </c>
      <c r="G31" s="1">
        <f t="array" aca="1" ref="G31" ca="1">MAX(ROUNDUP(IF(G$27&gt;$B$4,SUM(IFERROR(OFFSET(G$42,MATCH($E14,$A$43:$A$58,),$O14):OFFSET(G$42,MATCH($E14,$A$43:$A$58,)+COUNTIF($A$43:$A$58,"="&amp;$E14),$O14)/TRANSPOSE($F14:$M14),)),SUMPRODUCT(IFERROR(TRANSPOSE(MOD(SMALL(ROW(OFFSET($F$42,MATCH($E14,$A$43:$A$58,),):OFFSET($F$42,MATCH($E14,$A$43:$A$58,)-1+COUNTA($F$12:$M$12),MAX($O14-1,)))/1%+OFFSET($F$42,MATCH($E14,$A$43:$A$58,),):OFFSET($F$42,MATCH($E14,$A$43:$A$58,)-1+COUNTA($F$12:$M$12),MAX($O14-1,)),COLUMNS(OFFSET($F$42,MATCH($E14,$A$43:$A$58,),):OFFSET($F$42,MATCH($E14,$A$43:$A$58,)-1+COUNTA($F$12:$M$12),MAX($O14-1,)))*(ROW(OFFSET($F$42,MATCH($E14,$A$43:$A$58,),):OFFSET($F$42,MATCH($E14,$A$43:$A$58,)-1+COUNTA($F$12:$M$12),))-ROW(G$42))),100))/$F14:$M14,))),),IF($P14=0,,OFFSET(G31,,-MAX(MIN($P14,COUNT($F$27:G$27)-1),1))),(SUM(OFFSET($F$42,MATCH($E14,$A$43:$A$58,),):OFFSET(G$42,MATCH($E14,$A$43:$A$58,)+COUNTIF($A$43:$A$58,"="&amp;$E14),))&gt;0)*$N14)*($A31&gt;0)</f>
        <v>2</v>
      </c>
      <c r="H31" s="1">
        <f t="array" aca="1" ref="H31" ca="1">MAX(ROUNDUP(IF(H$27&gt;$B$4,SUM(IFERROR(OFFSET(H$42,MATCH($E14,$A$43:$A$58,),$O14):OFFSET(H$42,MATCH($E14,$A$43:$A$58,)+COUNTIF($A$43:$A$58,"="&amp;$E14),$O14)/TRANSPOSE($F14:$M14),)),SUMPRODUCT(IFERROR(TRANSPOSE(MOD(SMALL(ROW(OFFSET($F$42,MATCH($E14,$A$43:$A$58,),):OFFSET($F$42,MATCH($E14,$A$43:$A$58,)-1+COUNTA($F$12:$M$12),MAX($O14-1,)))/1%+OFFSET($F$42,MATCH($E14,$A$43:$A$58,),):OFFSET($F$42,MATCH($E14,$A$43:$A$58,)-1+COUNTA($F$12:$M$12),MAX($O14-1,)),COLUMNS(OFFSET($F$42,MATCH($E14,$A$43:$A$58,),):OFFSET($F$42,MATCH($E14,$A$43:$A$58,)-1+COUNTA($F$12:$M$12),MAX($O14-1,)))*(ROW(OFFSET($F$42,MATCH($E14,$A$43:$A$58,),):OFFSET($F$42,MATCH($E14,$A$43:$A$58,)-1+COUNTA($F$12:$M$12),))-ROW(H$42))),100))/$F14:$M14,))),),IF($P14=0,,OFFSET(H31,,-MAX(MIN($P14,COUNT($F$27:H$27)-1),1))),(SUM(OFFSET($F$42,MATCH($E14,$A$43:$A$58,),):OFFSET(H$42,MATCH($E14,$A$43:$A$58,)+COUNTIF($A$43:$A$58,"="&amp;$E14),))&gt;0)*$N14)*($A31&gt;0)</f>
        <v>2</v>
      </c>
      <c r="I31" s="1">
        <f t="array" aca="1" ref="I31" ca="1">MAX(ROUNDUP(IF(I$27&gt;$B$4,SUM(IFERROR(OFFSET(I$42,MATCH($E14,$A$43:$A$58,),$O14):OFFSET(I$42,MATCH($E14,$A$43:$A$58,)+COUNTIF($A$43:$A$58,"="&amp;$E14),$O14)/TRANSPOSE($F14:$M14),)),SUMPRODUCT(IFERROR(TRANSPOSE(MOD(SMALL(ROW(OFFSET($F$42,MATCH($E14,$A$43:$A$58,),):OFFSET($F$42,MATCH($E14,$A$43:$A$58,)-1+COUNTA($F$12:$M$12),MAX($O14-1,)))/1%+OFFSET($F$42,MATCH($E14,$A$43:$A$58,),):OFFSET($F$42,MATCH($E14,$A$43:$A$58,)-1+COUNTA($F$12:$M$12),MAX($O14-1,)),COLUMNS(OFFSET($F$42,MATCH($E14,$A$43:$A$58,),):OFFSET($F$42,MATCH($E14,$A$43:$A$58,)-1+COUNTA($F$12:$M$12),MAX($O14-1,)))*(ROW(OFFSET($F$42,MATCH($E14,$A$43:$A$58,),):OFFSET($F$42,MATCH($E14,$A$43:$A$58,)-1+COUNTA($F$12:$M$12),))-ROW(I$42))),100))/$F14:$M14,))),),IF($P14=0,,OFFSET(I31,,-MAX(MIN($P14,COUNT($F$27:I$27)-1),1))),(SUM(OFFSET($F$42,MATCH($E14,$A$43:$A$58,),):OFFSET(I$42,MATCH($E14,$A$43:$A$58,)+COUNTIF($A$43:$A$58,"="&amp;$E14),))&gt;0)*$N14)*($A31&gt;0)</f>
        <v>2</v>
      </c>
      <c r="J31" s="1">
        <f t="array" aca="1" ref="J31" ca="1">MAX(ROUNDUP(IF(J$27&gt;$B$4,SUM(IFERROR(OFFSET(J$42,MATCH($E14,$A$43:$A$58,),$O14):OFFSET(J$42,MATCH($E14,$A$43:$A$58,)+COUNTIF($A$43:$A$58,"="&amp;$E14),$O14)/TRANSPOSE($F14:$M14),)),SUMPRODUCT(IFERROR(TRANSPOSE(MOD(SMALL(ROW(OFFSET($F$42,MATCH($E14,$A$43:$A$58,),):OFFSET($F$42,MATCH($E14,$A$43:$A$58,)-1+COUNTA($F$12:$M$12),MAX($O14-1,)))/1%+OFFSET($F$42,MATCH($E14,$A$43:$A$58,),):OFFSET($F$42,MATCH($E14,$A$43:$A$58,)-1+COUNTA($F$12:$M$12),MAX($O14-1,)),COLUMNS(OFFSET($F$42,MATCH($E14,$A$43:$A$58,),):OFFSET($F$42,MATCH($E14,$A$43:$A$58,)-1+COUNTA($F$12:$M$12),MAX($O14-1,)))*(ROW(OFFSET($F$42,MATCH($E14,$A$43:$A$58,),):OFFSET($F$42,MATCH($E14,$A$43:$A$58,)-1+COUNTA($F$12:$M$12),))-ROW(J$42))),100))/$F14:$M14,))),),IF($P14=0,,OFFSET(J31,,-MAX(MIN($P14,COUNT($F$27:J$27)-1),1))),(SUM(OFFSET($F$42,MATCH($E14,$A$43:$A$58,),):OFFSET(J$42,MATCH($E14,$A$43:$A$58,)+COUNTIF($A$43:$A$58,"="&amp;$E14),))&gt;0)*$N14)*($A31&gt;0)</f>
        <v>1</v>
      </c>
      <c r="K31" s="1">
        <f t="array" aca="1" ref="K31" ca="1">MAX(ROUNDUP(IF(K$27&gt;$B$4,SUM(IFERROR(OFFSET(K$42,MATCH($E14,$A$43:$A$58,),$O14):OFFSET(K$42,MATCH($E14,$A$43:$A$58,)+COUNTIF($A$43:$A$58,"="&amp;$E14),$O14)/TRANSPOSE($F14:$M14),)),SUMPRODUCT(IFERROR(TRANSPOSE(MOD(SMALL(ROW(OFFSET($F$42,MATCH($E14,$A$43:$A$58,),):OFFSET($F$42,MATCH($E14,$A$43:$A$58,)-1+COUNTA($F$12:$M$12),MAX($O14-1,)))/1%+OFFSET($F$42,MATCH($E14,$A$43:$A$58,),):OFFSET($F$42,MATCH($E14,$A$43:$A$58,)-1+COUNTA($F$12:$M$12),MAX($O14-1,)),COLUMNS(OFFSET($F$42,MATCH($E14,$A$43:$A$58,),):OFFSET($F$42,MATCH($E14,$A$43:$A$58,)-1+COUNTA($F$12:$M$12),MAX($O14-1,)))*(ROW(OFFSET($F$42,MATCH($E14,$A$43:$A$58,),):OFFSET($F$42,MATCH($E14,$A$43:$A$58,)-1+COUNTA($F$12:$M$12),))-ROW(K$42))),100))/$F14:$M14,))),),IF($P14=0,,OFFSET(K31,,-MAX(MIN($P14,COUNT($F$27:K$27)-1),1))),(SUM(OFFSET($F$42,MATCH($E14,$A$43:$A$58,),):OFFSET(K$42,MATCH($E14,$A$43:$A$58,)+COUNTIF($A$43:$A$58,"="&amp;$E14),))&gt;0)*$N14)*($A31&gt;0)</f>
        <v>1</v>
      </c>
      <c r="L31" s="1">
        <f t="array" aca="1" ref="L31" ca="1">MAX(ROUNDUP(IF(L$27&gt;$B$4,SUM(IFERROR(OFFSET(L$42,MATCH($E14,$A$43:$A$58,),$O14):OFFSET(L$42,MATCH($E14,$A$43:$A$58,)+COUNTIF($A$43:$A$58,"="&amp;$E14),$O14)/TRANSPOSE($F14:$M14),)),SUMPRODUCT(IFERROR(TRANSPOSE(MOD(SMALL(ROW(OFFSET($F$42,MATCH($E14,$A$43:$A$58,),):OFFSET($F$42,MATCH($E14,$A$43:$A$58,)-1+COUNTA($F$12:$M$12),MAX($O14-1,)))/1%+OFFSET($F$42,MATCH($E14,$A$43:$A$58,),):OFFSET($F$42,MATCH($E14,$A$43:$A$58,)-1+COUNTA($F$12:$M$12),MAX($O14-1,)),COLUMNS(OFFSET($F$42,MATCH($E14,$A$43:$A$58,),):OFFSET($F$42,MATCH($E14,$A$43:$A$58,)-1+COUNTA($F$12:$M$12),MAX($O14-1,)))*(ROW(OFFSET($F$42,MATCH($E14,$A$43:$A$58,),):OFFSET($F$42,MATCH($E14,$A$43:$A$58,)-1+COUNTA($F$12:$M$12),))-ROW(L$42))),100))/$F14:$M14,))),),IF($P14=0,,OFFSET(L31,,-MAX(MIN($P14,COUNT($F$27:L$27)-1),1))),(SUM(OFFSET($F$42,MATCH($E14,$A$43:$A$58,),):OFFSET(L$42,MATCH($E14,$A$43:$A$58,)+COUNTIF($A$43:$A$58,"="&amp;$E14),))&gt;0)*$N14)*($A31&gt;0)</f>
        <v>1</v>
      </c>
      <c r="M31" s="1">
        <f t="array" aca="1" ref="M31" ca="1">MAX(ROUNDUP(IF(M$27&gt;$B$4,SUM(IFERROR(OFFSET(M$42,MATCH($E14,$A$43:$A$58,),$O14):OFFSET(M$42,MATCH($E14,$A$43:$A$58,)+COUNTIF($A$43:$A$58,"="&amp;$E14),$O14)/TRANSPOSE($F14:$M14),)),SUMPRODUCT(IFERROR(TRANSPOSE(MOD(SMALL(ROW(OFFSET($F$42,MATCH($E14,$A$43:$A$58,),):OFFSET($F$42,MATCH($E14,$A$43:$A$58,)-1+COUNTA($F$12:$M$12),MAX($O14-1,)))/1%+OFFSET($F$42,MATCH($E14,$A$43:$A$58,),):OFFSET($F$42,MATCH($E14,$A$43:$A$58,)-1+COUNTA($F$12:$M$12),MAX($O14-1,)),COLUMNS(OFFSET($F$42,MATCH($E14,$A$43:$A$58,),):OFFSET($F$42,MATCH($E14,$A$43:$A$58,)-1+COUNTA($F$12:$M$12),MAX($O14-1,)))*(ROW(OFFSET($F$42,MATCH($E14,$A$43:$A$58,),):OFFSET($F$42,MATCH($E14,$A$43:$A$58,)-1+COUNTA($F$12:$M$12),))-ROW(M$42))),100))/$F14:$M14,))),),IF($P14=0,,OFFSET(M31,,-MAX(MIN($P14,COUNT($F$27:M$27)-1),1))),(SUM(OFFSET($F$42,MATCH($E14,$A$43:$A$58,),):OFFSET(M$42,MATCH($E14,$A$43:$A$58,)+COUNTIF($A$43:$A$58,"="&amp;$E14),))&gt;0)*$N14)*($A31&gt;0)</f>
        <v>1</v>
      </c>
      <c r="N31" s="1">
        <f t="array" aca="1" ref="N31" ca="1">MAX(ROUNDUP(IF(N$27&gt;$B$4,SUM(IFERROR(OFFSET(N$42,MATCH($E14,$A$43:$A$58,),$O14):OFFSET(N$42,MATCH($E14,$A$43:$A$58,)+COUNTIF($A$43:$A$58,"="&amp;$E14),$O14)/TRANSPOSE($F14:$M14),)),SUMPRODUCT(IFERROR(TRANSPOSE(MOD(SMALL(ROW(OFFSET($F$42,MATCH($E14,$A$43:$A$58,),):OFFSET($F$42,MATCH($E14,$A$43:$A$58,)-1+COUNTA($F$12:$M$12),MAX($O14-1,)))/1%+OFFSET($F$42,MATCH($E14,$A$43:$A$58,),):OFFSET($F$42,MATCH($E14,$A$43:$A$58,)-1+COUNTA($F$12:$M$12),MAX($O14-1,)),COLUMNS(OFFSET($F$42,MATCH($E14,$A$43:$A$58,),):OFFSET($F$42,MATCH($E14,$A$43:$A$58,)-1+COUNTA($F$12:$M$12),MAX($O14-1,)))*(ROW(OFFSET($F$42,MATCH($E14,$A$43:$A$58,),):OFFSET($F$42,MATCH($E14,$A$43:$A$58,)-1+COUNTA($F$12:$M$12),))-ROW(N$42))),100))/$F14:$M14,))),),IF($P14=0,,OFFSET(N31,,-MAX(MIN($P14,COUNT($F$27:N$27)-1),1))),(SUM(OFFSET($F$42,MATCH($E14,$A$43:$A$58,),):OFFSET(N$42,MATCH($E14,$A$43:$A$58,)+COUNTIF($A$43:$A$58,"="&amp;$E14),))&gt;0)*$N14)*($A31&gt;0)</f>
        <v>1</v>
      </c>
      <c r="O31" s="1">
        <f t="array" aca="1" ref="O31" ca="1">MAX(ROUNDUP(IF(O$27&gt;$B$4,SUM(IFERROR(OFFSET(O$42,MATCH($E14,$A$43:$A$58,),$O14):OFFSET(O$42,MATCH($E14,$A$43:$A$58,)+COUNTIF($A$43:$A$58,"="&amp;$E14),$O14)/TRANSPOSE($F14:$M14),)),SUMPRODUCT(IFERROR(TRANSPOSE(MOD(SMALL(ROW(OFFSET($F$42,MATCH($E14,$A$43:$A$58,),):OFFSET($F$42,MATCH($E14,$A$43:$A$58,)-1+COUNTA($F$12:$M$12),MAX($O14-1,)))/1%+OFFSET($F$42,MATCH($E14,$A$43:$A$58,),):OFFSET($F$42,MATCH($E14,$A$43:$A$58,)-1+COUNTA($F$12:$M$12),MAX($O14-1,)),COLUMNS(OFFSET($F$42,MATCH($E14,$A$43:$A$58,),):OFFSET($F$42,MATCH($E14,$A$43:$A$58,)-1+COUNTA($F$12:$M$12),MAX($O14-1,)))*(ROW(OFFSET($F$42,MATCH($E14,$A$43:$A$58,),):OFFSET($F$42,MATCH($E14,$A$43:$A$58,)-1+COUNTA($F$12:$M$12),))-ROW(O$42))),100))/$F14:$M14,))),),IF($P14=0,,OFFSET(O31,,-MAX(MIN($P14,COUNT($F$27:O$27)-1),1))),(SUM(OFFSET($F$42,MATCH($E14,$A$43:$A$58,),):OFFSET(O$42,MATCH($E14,$A$43:$A$58,)+COUNTIF($A$43:$A$58,"="&amp;$E14),))&gt;0)*$N14)*($A31&gt;0)</f>
        <v>1</v>
      </c>
      <c r="P31" s="1">
        <f t="array" aca="1" ref="P31" ca="1">MAX(ROUNDUP(IF(P$27&gt;$B$4,SUM(IFERROR(OFFSET(P$42,MATCH($E14,$A$43:$A$58,),$O14):OFFSET(P$42,MATCH($E14,$A$43:$A$58,)+COUNTIF($A$43:$A$58,"="&amp;$E14),$O14)/TRANSPOSE($F14:$M14),)),SUMPRODUCT(IFERROR(TRANSPOSE(MOD(SMALL(ROW(OFFSET($F$42,MATCH($E14,$A$43:$A$58,),):OFFSET($F$42,MATCH($E14,$A$43:$A$58,)-1+COUNTA($F$12:$M$12),MAX($O14-1,)))/1%+OFFSET($F$42,MATCH($E14,$A$43:$A$58,),):OFFSET($F$42,MATCH($E14,$A$43:$A$58,)-1+COUNTA($F$12:$M$12),MAX($O14-1,)),COLUMNS(OFFSET($F$42,MATCH($E14,$A$43:$A$58,),):OFFSET($F$42,MATCH($E14,$A$43:$A$58,)-1+COUNTA($F$12:$M$12),MAX($O14-1,)))*(ROW(OFFSET($F$42,MATCH($E14,$A$43:$A$58,),):OFFSET($F$42,MATCH($E14,$A$43:$A$58,)-1+COUNTA($F$12:$M$12),))-ROW(P$42))),100))/$F14:$M14,))),),IF($P14=0,,OFFSET(P31,,-MAX(MIN($P14,COUNT($F$27:P$27)-1),1))),(SUM(OFFSET($F$42,MATCH($E14,$A$43:$A$58,),):OFFSET(P$42,MATCH($E14,$A$43:$A$58,)+COUNTIF($A$43:$A$58,"="&amp;$E14),))&gt;0)*$N14)*($A31&gt;0)</f>
        <v>1</v>
      </c>
    </row>
    <row r="32" spans="1:16" x14ac:dyDescent="0.25">
      <c r="A32" s="11" t="str">
        <f t="shared" ref="A32:A35" si="1">IF(D15=0,,A15)</f>
        <v>Должность 2</v>
      </c>
      <c r="B32" s="11" t="s">
        <v>18</v>
      </c>
      <c r="C32" s="11" t="s">
        <v>23</v>
      </c>
      <c r="D32" s="20"/>
      <c r="F32" s="1">
        <f t="array" aca="1" ref="F32" ca="1">MAX(ROUNDUP(IF(F$27&gt;$B$4,SUM(IFERROR(OFFSET(F$42,MATCH($E15,$A$43:$A$58,),$O15):OFFSET(F$42,MATCH($E15,$A$43:$A$58,)+COUNTIF($A$43:$A$58,"="&amp;$E15),$O15)/TRANSPOSE($F15:$M15),)),SUMPRODUCT(IFERROR(TRANSPOSE(MOD(SMALL(ROW(OFFSET($F$42,MATCH($E15,$A$43:$A$58,),):OFFSET($F$42,MATCH($E15,$A$43:$A$58,)-1+COUNTA($F$12:$M$12),MAX($O15-1,)))/1%+OFFSET($F$42,MATCH($E15,$A$43:$A$58,),):OFFSET($F$42,MATCH($E15,$A$43:$A$58,)-1+COUNTA($F$12:$M$12),MAX($O15-1,)),COLUMNS(OFFSET($F$42,MATCH($E15,$A$43:$A$58,),):OFFSET($F$42,MATCH($E15,$A$43:$A$58,)-1+COUNTA($F$12:$M$12),MAX($O15-1,)))*(ROW(OFFSET($F$42,MATCH($E15,$A$43:$A$58,),):OFFSET($F$42,MATCH($E15,$A$43:$A$58,)-1+COUNTA($F$12:$M$12),))-ROW(F$42))),100))/$F15:$M15,))),),IF($P15=0,,OFFSET(F32,,-MAX(MIN($P15,COUNT($F$27:F$27)-1),1))),(SUM(OFFSET($F$42,MATCH($E15,$A$43:$A$58,),):OFFSET(F$42,MATCH($E15,$A$43:$A$58,)+COUNTIF($A$43:$A$58,"="&amp;$E15),))&gt;0)*$N15)*($A32&gt;0)</f>
        <v>0</v>
      </c>
      <c r="G32" s="1">
        <f t="array" aca="1" ref="G32" ca="1">MAX(ROUNDUP(IF(G$27&gt;$B$4,SUM(IFERROR(OFFSET(G$42,MATCH($E15,$A$43:$A$58,),$O15):OFFSET(G$42,MATCH($E15,$A$43:$A$58,)+COUNTIF($A$43:$A$58,"="&amp;$E15),$O15)/TRANSPOSE($F15:$M15),)),SUMPRODUCT(IFERROR(TRANSPOSE(MOD(SMALL(ROW(OFFSET($F$42,MATCH($E15,$A$43:$A$58,),):OFFSET($F$42,MATCH($E15,$A$43:$A$58,)-1+COUNTA($F$12:$M$12),MAX($O15-1,)))/1%+OFFSET($F$42,MATCH($E15,$A$43:$A$58,),):OFFSET($F$42,MATCH($E15,$A$43:$A$58,)-1+COUNTA($F$12:$M$12),MAX($O15-1,)),COLUMNS(OFFSET($F$42,MATCH($E15,$A$43:$A$58,),):OFFSET($F$42,MATCH($E15,$A$43:$A$58,)-1+COUNTA($F$12:$M$12),MAX($O15-1,)))*(ROW(OFFSET($F$42,MATCH($E15,$A$43:$A$58,),):OFFSET($F$42,MATCH($E15,$A$43:$A$58,)-1+COUNTA($F$12:$M$12),))-ROW(G$42))),100))/$F15:$M15,))),),IF($P15=0,,OFFSET(G32,,-MAX(MIN($P15,COUNT($F$27:G$27)-1),1))),(SUM(OFFSET($F$42,MATCH($E15,$A$43:$A$58,),):OFFSET(G$42,MATCH($E15,$A$43:$A$58,)+COUNTIF($A$43:$A$58,"="&amp;$E15),))&gt;0)*$N15)*($A32&gt;0)</f>
        <v>0</v>
      </c>
      <c r="H32" s="1">
        <f t="array" aca="1" ref="H32" ca="1">MAX(ROUNDUP(IF(H$27&gt;$B$4,SUM(IFERROR(OFFSET(H$42,MATCH($E15,$A$43:$A$58,),$O15):OFFSET(H$42,MATCH($E15,$A$43:$A$58,)+COUNTIF($A$43:$A$58,"="&amp;$E15),$O15)/TRANSPOSE($F15:$M15),)),SUMPRODUCT(IFERROR(TRANSPOSE(MOD(SMALL(ROW(OFFSET($F$42,MATCH($E15,$A$43:$A$58,),):OFFSET($F$42,MATCH($E15,$A$43:$A$58,)-1+COUNTA($F$12:$M$12),MAX($O15-1,)))/1%+OFFSET($F$42,MATCH($E15,$A$43:$A$58,),):OFFSET($F$42,MATCH($E15,$A$43:$A$58,)-1+COUNTA($F$12:$M$12),MAX($O15-1,)),COLUMNS(OFFSET($F$42,MATCH($E15,$A$43:$A$58,),):OFFSET($F$42,MATCH($E15,$A$43:$A$58,)-1+COUNTA($F$12:$M$12),MAX($O15-1,)))*(ROW(OFFSET($F$42,MATCH($E15,$A$43:$A$58,),):OFFSET($F$42,MATCH($E15,$A$43:$A$58,)-1+COUNTA($F$12:$M$12),))-ROW(H$42))),100))/$F15:$M15,))),),IF($P15=0,,OFFSET(H32,,-MAX(MIN($P15,COUNT($F$27:H$27)-1),1))),(SUM(OFFSET($F$42,MATCH($E15,$A$43:$A$58,),):OFFSET(H$42,MATCH($E15,$A$43:$A$58,)+COUNTIF($A$43:$A$58,"="&amp;$E15),))&gt;0)*$N15)*($A32&gt;0)</f>
        <v>0</v>
      </c>
      <c r="I32" s="1">
        <f t="array" aca="1" ref="I32" ca="1">MAX(ROUNDUP(IF(I$27&gt;$B$4,SUM(IFERROR(OFFSET(I$42,MATCH($E15,$A$43:$A$58,),$O15):OFFSET(I$42,MATCH($E15,$A$43:$A$58,)+COUNTIF($A$43:$A$58,"="&amp;$E15),$O15)/TRANSPOSE($F15:$M15),)),SUMPRODUCT(IFERROR(TRANSPOSE(MOD(SMALL(ROW(OFFSET($F$42,MATCH($E15,$A$43:$A$58,),):OFFSET($F$42,MATCH($E15,$A$43:$A$58,)-1+COUNTA($F$12:$M$12),MAX($O15-1,)))/1%+OFFSET($F$42,MATCH($E15,$A$43:$A$58,),):OFFSET($F$42,MATCH($E15,$A$43:$A$58,)-1+COUNTA($F$12:$M$12),MAX($O15-1,)),COLUMNS(OFFSET($F$42,MATCH($E15,$A$43:$A$58,),):OFFSET($F$42,MATCH($E15,$A$43:$A$58,)-1+COUNTA($F$12:$M$12),MAX($O15-1,)))*(ROW(OFFSET($F$42,MATCH($E15,$A$43:$A$58,),):OFFSET($F$42,MATCH($E15,$A$43:$A$58,)-1+COUNTA($F$12:$M$12),))-ROW(I$42))),100))/$F15:$M15,))),),IF($P15=0,,OFFSET(I32,,-MAX(MIN($P15,COUNT($F$27:I$27)-1),1))),(SUM(OFFSET($F$42,MATCH($E15,$A$43:$A$58,),):OFFSET(I$42,MATCH($E15,$A$43:$A$58,)+COUNTIF($A$43:$A$58,"="&amp;$E15),))&gt;0)*$N15)*($A32&gt;0)</f>
        <v>0</v>
      </c>
      <c r="J32" s="1">
        <f t="array" aca="1" ref="J32" ca="1">MAX(ROUNDUP(IF(J$27&gt;$B$4,SUM(IFERROR(OFFSET(J$42,MATCH($E15,$A$43:$A$58,),$O15):OFFSET(J$42,MATCH($E15,$A$43:$A$58,)+COUNTIF($A$43:$A$58,"="&amp;$E15),$O15)/TRANSPOSE($F15:$M15),)),SUMPRODUCT(IFERROR(TRANSPOSE(MOD(SMALL(ROW(OFFSET($F$42,MATCH($E15,$A$43:$A$58,),):OFFSET($F$42,MATCH($E15,$A$43:$A$58,)-1+COUNTA($F$12:$M$12),MAX($O15-1,)))/1%+OFFSET($F$42,MATCH($E15,$A$43:$A$58,),):OFFSET($F$42,MATCH($E15,$A$43:$A$58,)-1+COUNTA($F$12:$M$12),MAX($O15-1,)),COLUMNS(OFFSET($F$42,MATCH($E15,$A$43:$A$58,),):OFFSET($F$42,MATCH($E15,$A$43:$A$58,)-1+COUNTA($F$12:$M$12),MAX($O15-1,)))*(ROW(OFFSET($F$42,MATCH($E15,$A$43:$A$58,),):OFFSET($F$42,MATCH($E15,$A$43:$A$58,)-1+COUNTA($F$12:$M$12),))-ROW(J$42))),100))/$F15:$M15,))),),IF($P15=0,,OFFSET(J32,,-MAX(MIN($P15,COUNT($F$27:J$27)-1),1))),(SUM(OFFSET($F$42,MATCH($E15,$A$43:$A$58,),):OFFSET(J$42,MATCH($E15,$A$43:$A$58,)+COUNTIF($A$43:$A$58,"="&amp;$E15),))&gt;0)*$N15)*($A32&gt;0)</f>
        <v>0</v>
      </c>
      <c r="K32" s="1">
        <f t="array" aca="1" ref="K32" ca="1">MAX(ROUNDUP(IF(K$27&gt;$B$4,SUM(IFERROR(OFFSET(K$42,MATCH($E15,$A$43:$A$58,),$O15):OFFSET(K$42,MATCH($E15,$A$43:$A$58,)+COUNTIF($A$43:$A$58,"="&amp;$E15),$O15)/TRANSPOSE($F15:$M15),)),SUMPRODUCT(IFERROR(TRANSPOSE(MOD(SMALL(ROW(OFFSET($F$42,MATCH($E15,$A$43:$A$58,),):OFFSET($F$42,MATCH($E15,$A$43:$A$58,)-1+COUNTA($F$12:$M$12),MAX($O15-1,)))/1%+OFFSET($F$42,MATCH($E15,$A$43:$A$58,),):OFFSET($F$42,MATCH($E15,$A$43:$A$58,)-1+COUNTA($F$12:$M$12),MAX($O15-1,)),COLUMNS(OFFSET($F$42,MATCH($E15,$A$43:$A$58,),):OFFSET($F$42,MATCH($E15,$A$43:$A$58,)-1+COUNTA($F$12:$M$12),MAX($O15-1,)))*(ROW(OFFSET($F$42,MATCH($E15,$A$43:$A$58,),):OFFSET($F$42,MATCH($E15,$A$43:$A$58,)-1+COUNTA($F$12:$M$12),))-ROW(K$42))),100))/$F15:$M15,))),),IF($P15=0,,OFFSET(K32,,-MAX(MIN($P15,COUNT($F$27:K$27)-1),1))),(SUM(OFFSET($F$42,MATCH($E15,$A$43:$A$58,),):OFFSET(K$42,MATCH($E15,$A$43:$A$58,)+COUNTIF($A$43:$A$58,"="&amp;$E15),))&gt;0)*$N15)*($A32&gt;0)</f>
        <v>0</v>
      </c>
      <c r="L32" s="1">
        <f t="array" aca="1" ref="L32" ca="1">MAX(ROUNDUP(IF(L$27&gt;$B$4,SUM(IFERROR(OFFSET(L$42,MATCH($E15,$A$43:$A$58,),$O15):OFFSET(L$42,MATCH($E15,$A$43:$A$58,)+COUNTIF($A$43:$A$58,"="&amp;$E15),$O15)/TRANSPOSE($F15:$M15),)),SUMPRODUCT(IFERROR(TRANSPOSE(MOD(SMALL(ROW(OFFSET($F$42,MATCH($E15,$A$43:$A$58,),):OFFSET($F$42,MATCH($E15,$A$43:$A$58,)-1+COUNTA($F$12:$M$12),MAX($O15-1,)))/1%+OFFSET($F$42,MATCH($E15,$A$43:$A$58,),):OFFSET($F$42,MATCH($E15,$A$43:$A$58,)-1+COUNTA($F$12:$M$12),MAX($O15-1,)),COLUMNS(OFFSET($F$42,MATCH($E15,$A$43:$A$58,),):OFFSET($F$42,MATCH($E15,$A$43:$A$58,)-1+COUNTA($F$12:$M$12),MAX($O15-1,)))*(ROW(OFFSET($F$42,MATCH($E15,$A$43:$A$58,),):OFFSET($F$42,MATCH($E15,$A$43:$A$58,)-1+COUNTA($F$12:$M$12),))-ROW(L$42))),100))/$F15:$M15,))),),IF($P15=0,,OFFSET(L32,,-MAX(MIN($P15,COUNT($F$27:L$27)-1),1))),(SUM(OFFSET($F$42,MATCH($E15,$A$43:$A$58,),):OFFSET(L$42,MATCH($E15,$A$43:$A$58,)+COUNTIF($A$43:$A$58,"="&amp;$E15),))&gt;0)*$N15)*($A32&gt;0)</f>
        <v>0</v>
      </c>
      <c r="M32" s="1">
        <f t="array" aca="1" ref="M32" ca="1">MAX(ROUNDUP(IF(M$27&gt;$B$4,SUM(IFERROR(OFFSET(M$42,MATCH($E15,$A$43:$A$58,),$O15):OFFSET(M$42,MATCH($E15,$A$43:$A$58,)+COUNTIF($A$43:$A$58,"="&amp;$E15),$O15)/TRANSPOSE($F15:$M15),)),SUMPRODUCT(IFERROR(TRANSPOSE(MOD(SMALL(ROW(OFFSET($F$42,MATCH($E15,$A$43:$A$58,),):OFFSET($F$42,MATCH($E15,$A$43:$A$58,)-1+COUNTA($F$12:$M$12),MAX($O15-1,)))/1%+OFFSET($F$42,MATCH($E15,$A$43:$A$58,),):OFFSET($F$42,MATCH($E15,$A$43:$A$58,)-1+COUNTA($F$12:$M$12),MAX($O15-1,)),COLUMNS(OFFSET($F$42,MATCH($E15,$A$43:$A$58,),):OFFSET($F$42,MATCH($E15,$A$43:$A$58,)-1+COUNTA($F$12:$M$12),MAX($O15-1,)))*(ROW(OFFSET($F$42,MATCH($E15,$A$43:$A$58,),):OFFSET($F$42,MATCH($E15,$A$43:$A$58,)-1+COUNTA($F$12:$M$12),))-ROW(M$42))),100))/$F15:$M15,))),),IF($P15=0,,OFFSET(M32,,-MAX(MIN($P15,COUNT($F$27:M$27)-1),1))),(SUM(OFFSET($F$42,MATCH($E15,$A$43:$A$58,),):OFFSET(M$42,MATCH($E15,$A$43:$A$58,)+COUNTIF($A$43:$A$58,"="&amp;$E15),))&gt;0)*$N15)*($A32&gt;0)</f>
        <v>0</v>
      </c>
      <c r="N32" s="1">
        <f t="array" aca="1" ref="N32" ca="1">MAX(ROUNDUP(IF(N$27&gt;$B$4,SUM(IFERROR(OFFSET(N$42,MATCH($E15,$A$43:$A$58,),$O15):OFFSET(N$42,MATCH($E15,$A$43:$A$58,)+COUNTIF($A$43:$A$58,"="&amp;$E15),$O15)/TRANSPOSE($F15:$M15),)),SUMPRODUCT(IFERROR(TRANSPOSE(MOD(SMALL(ROW(OFFSET($F$42,MATCH($E15,$A$43:$A$58,),):OFFSET($F$42,MATCH($E15,$A$43:$A$58,)-1+COUNTA($F$12:$M$12),MAX($O15-1,)))/1%+OFFSET($F$42,MATCH($E15,$A$43:$A$58,),):OFFSET($F$42,MATCH($E15,$A$43:$A$58,)-1+COUNTA($F$12:$M$12),MAX($O15-1,)),COLUMNS(OFFSET($F$42,MATCH($E15,$A$43:$A$58,),):OFFSET($F$42,MATCH($E15,$A$43:$A$58,)-1+COUNTA($F$12:$M$12),MAX($O15-1,)))*(ROW(OFFSET($F$42,MATCH($E15,$A$43:$A$58,),):OFFSET($F$42,MATCH($E15,$A$43:$A$58,)-1+COUNTA($F$12:$M$12),))-ROW(N$42))),100))/$F15:$M15,))),),IF($P15=0,,OFFSET(N32,,-MAX(MIN($P15,COUNT($F$27:N$27)-1),1))),(SUM(OFFSET($F$42,MATCH($E15,$A$43:$A$58,),):OFFSET(N$42,MATCH($E15,$A$43:$A$58,)+COUNTIF($A$43:$A$58,"="&amp;$E15),))&gt;0)*$N15)*($A32&gt;0)</f>
        <v>0</v>
      </c>
      <c r="O32" s="1">
        <f t="array" aca="1" ref="O32" ca="1">MAX(ROUNDUP(IF(O$27&gt;$B$4,SUM(IFERROR(OFFSET(O$42,MATCH($E15,$A$43:$A$58,),$O15):OFFSET(O$42,MATCH($E15,$A$43:$A$58,)+COUNTIF($A$43:$A$58,"="&amp;$E15),$O15)/TRANSPOSE($F15:$M15),)),SUMPRODUCT(IFERROR(TRANSPOSE(MOD(SMALL(ROW(OFFSET($F$42,MATCH($E15,$A$43:$A$58,),):OFFSET($F$42,MATCH($E15,$A$43:$A$58,)-1+COUNTA($F$12:$M$12),MAX($O15-1,)))/1%+OFFSET($F$42,MATCH($E15,$A$43:$A$58,),):OFFSET($F$42,MATCH($E15,$A$43:$A$58,)-1+COUNTA($F$12:$M$12),MAX($O15-1,)),COLUMNS(OFFSET($F$42,MATCH($E15,$A$43:$A$58,),):OFFSET($F$42,MATCH($E15,$A$43:$A$58,)-1+COUNTA($F$12:$M$12),MAX($O15-1,)))*(ROW(OFFSET($F$42,MATCH($E15,$A$43:$A$58,),):OFFSET($F$42,MATCH($E15,$A$43:$A$58,)-1+COUNTA($F$12:$M$12),))-ROW(O$42))),100))/$F15:$M15,))),),IF($P15=0,,OFFSET(O32,,-MAX(MIN($P15,COUNT($F$27:O$27)-1),1))),(SUM(OFFSET($F$42,MATCH($E15,$A$43:$A$58,),):OFFSET(O$42,MATCH($E15,$A$43:$A$58,)+COUNTIF($A$43:$A$58,"="&amp;$E15),))&gt;0)*$N15)*($A32&gt;0)</f>
        <v>0</v>
      </c>
      <c r="P32" s="1">
        <f t="array" aca="1" ref="P32" ca="1">MAX(ROUNDUP(IF(P$27&gt;$B$4,SUM(IFERROR(OFFSET(P$42,MATCH($E15,$A$43:$A$58,),$O15):OFFSET(P$42,MATCH($E15,$A$43:$A$58,)+COUNTIF($A$43:$A$58,"="&amp;$E15),$O15)/TRANSPOSE($F15:$M15),)),SUMPRODUCT(IFERROR(TRANSPOSE(MOD(SMALL(ROW(OFFSET($F$42,MATCH($E15,$A$43:$A$58,),):OFFSET($F$42,MATCH($E15,$A$43:$A$58,)-1+COUNTA($F$12:$M$12),MAX($O15-1,)))/1%+OFFSET($F$42,MATCH($E15,$A$43:$A$58,),):OFFSET($F$42,MATCH($E15,$A$43:$A$58,)-1+COUNTA($F$12:$M$12),MAX($O15-1,)),COLUMNS(OFFSET($F$42,MATCH($E15,$A$43:$A$58,),):OFFSET($F$42,MATCH($E15,$A$43:$A$58,)-1+COUNTA($F$12:$M$12),MAX($O15-1,)))*(ROW(OFFSET($F$42,MATCH($E15,$A$43:$A$58,),):OFFSET($F$42,MATCH($E15,$A$43:$A$58,)-1+COUNTA($F$12:$M$12),))-ROW(P$42))),100))/$F15:$M15,))),),IF($P15=0,,OFFSET(P32,,-MAX(MIN($P15,COUNT($F$27:P$27)-1),1))),(SUM(OFFSET($F$42,MATCH($E15,$A$43:$A$58,),):OFFSET(P$42,MATCH($E15,$A$43:$A$58,)+COUNTIF($A$43:$A$58,"="&amp;$E15),))&gt;0)*$N15)*($A32&gt;0)</f>
        <v>0</v>
      </c>
    </row>
    <row r="33" spans="1:16" x14ac:dyDescent="0.25">
      <c r="A33" s="11" t="str">
        <f t="shared" si="1"/>
        <v>Должность 3</v>
      </c>
      <c r="B33" s="11" t="s">
        <v>19</v>
      </c>
      <c r="C33" s="11" t="s">
        <v>24</v>
      </c>
      <c r="D33" s="20"/>
      <c r="F33" s="1">
        <f t="array" aca="1" ref="F33" ca="1">MAX(ROUNDUP(IF(F$27&gt;$B$4,SUM(IFERROR(OFFSET(F$42,MATCH($E16,$A$43:$A$58,),$O16):OFFSET(F$42,MATCH($E16,$A$43:$A$58,)+COUNTIF($A$43:$A$58,"="&amp;$E16),$O16)/TRANSPOSE($F16:$M16),)),SUMPRODUCT(IFERROR(TRANSPOSE(MOD(SMALL(ROW(OFFSET($F$42,MATCH($E16,$A$43:$A$58,),):OFFSET($F$42,MATCH($E16,$A$43:$A$58,)-1+COUNTA($F$12:$M$12),MAX($O16-1,)))/1%+OFFSET($F$42,MATCH($E16,$A$43:$A$58,),):OFFSET($F$42,MATCH($E16,$A$43:$A$58,)-1+COUNTA($F$12:$M$12),MAX($O16-1,)),COLUMNS(OFFSET($F$42,MATCH($E16,$A$43:$A$58,),):OFFSET($F$42,MATCH($E16,$A$43:$A$58,)-1+COUNTA($F$12:$M$12),MAX($O16-1,)))*(ROW(OFFSET($F$42,MATCH($E16,$A$43:$A$58,),):OFFSET($F$42,MATCH($E16,$A$43:$A$58,)-1+COUNTA($F$12:$M$12),))-ROW(F$42))),100))/$F16:$M16,))),),IF($P16=0,,OFFSET(F33,,-MAX(MIN($P16,COUNT($F$27:F$27)-1),1))),(SUM(OFFSET($F$42,MATCH($E16,$A$43:$A$58,),):OFFSET(F$42,MATCH($E16,$A$43:$A$58,)+COUNTIF($A$43:$A$58,"="&amp;$E16),))&gt;0)*$N16)*($A33&gt;0)</f>
        <v>1</v>
      </c>
      <c r="G33" s="1">
        <f t="array" aca="1" ref="G33" ca="1">MAX(ROUNDUP(IF(G$27&gt;$B$4,SUM(IFERROR(OFFSET(G$42,MATCH($E16,$A$43:$A$58,),$O16):OFFSET(G$42,MATCH($E16,$A$43:$A$58,)+COUNTIF($A$43:$A$58,"="&amp;$E16),$O16)/TRANSPOSE($F16:$M16),)),SUMPRODUCT(IFERROR(TRANSPOSE(MOD(SMALL(ROW(OFFSET($F$42,MATCH($E16,$A$43:$A$58,),):OFFSET($F$42,MATCH($E16,$A$43:$A$58,)-1+COUNTA($F$12:$M$12),MAX($O16-1,)))/1%+OFFSET($F$42,MATCH($E16,$A$43:$A$58,),):OFFSET($F$42,MATCH($E16,$A$43:$A$58,)-1+COUNTA($F$12:$M$12),MAX($O16-1,)),COLUMNS(OFFSET($F$42,MATCH($E16,$A$43:$A$58,),):OFFSET($F$42,MATCH($E16,$A$43:$A$58,)-1+COUNTA($F$12:$M$12),MAX($O16-1,)))*(ROW(OFFSET($F$42,MATCH($E16,$A$43:$A$58,),):OFFSET($F$42,MATCH($E16,$A$43:$A$58,)-1+COUNTA($F$12:$M$12),))-ROW(G$42))),100))/$F16:$M16,))),),IF($P16=0,,OFFSET(G33,,-MAX(MIN($P16,COUNT($F$27:G$27)-1),1))),(SUM(OFFSET($F$42,MATCH($E16,$A$43:$A$58,),):OFFSET(G$42,MATCH($E16,$A$43:$A$58,)+COUNTIF($A$43:$A$58,"="&amp;$E16),))&gt;0)*$N16)*($A33&gt;0)</f>
        <v>1</v>
      </c>
      <c r="H33" s="1">
        <f t="array" aca="1" ref="H33" ca="1">MAX(ROUNDUP(IF(H$27&gt;$B$4,SUM(IFERROR(OFFSET(H$42,MATCH($E16,$A$43:$A$58,),$O16):OFFSET(H$42,MATCH($E16,$A$43:$A$58,)+COUNTIF($A$43:$A$58,"="&amp;$E16),$O16)/TRANSPOSE($F16:$M16),)),SUMPRODUCT(IFERROR(TRANSPOSE(MOD(SMALL(ROW(OFFSET($F$42,MATCH($E16,$A$43:$A$58,),):OFFSET($F$42,MATCH($E16,$A$43:$A$58,)-1+COUNTA($F$12:$M$12),MAX($O16-1,)))/1%+OFFSET($F$42,MATCH($E16,$A$43:$A$58,),):OFFSET($F$42,MATCH($E16,$A$43:$A$58,)-1+COUNTA($F$12:$M$12),MAX($O16-1,)),COLUMNS(OFFSET($F$42,MATCH($E16,$A$43:$A$58,),):OFFSET($F$42,MATCH($E16,$A$43:$A$58,)-1+COUNTA($F$12:$M$12),MAX($O16-1,)))*(ROW(OFFSET($F$42,MATCH($E16,$A$43:$A$58,),):OFFSET($F$42,MATCH($E16,$A$43:$A$58,)-1+COUNTA($F$12:$M$12),))-ROW(H$42))),100))/$F16:$M16,))),),IF($P16=0,,OFFSET(H33,,-MAX(MIN($P16,COUNT($F$27:H$27)-1),1))),(SUM(OFFSET($F$42,MATCH($E16,$A$43:$A$58,),):OFFSET(H$42,MATCH($E16,$A$43:$A$58,)+COUNTIF($A$43:$A$58,"="&amp;$E16),))&gt;0)*$N16)*($A33&gt;0)</f>
        <v>1</v>
      </c>
      <c r="I33" s="1">
        <f t="array" aca="1" ref="I33" ca="1">MAX(ROUNDUP(IF(I$27&gt;$B$4,SUM(IFERROR(OFFSET(I$42,MATCH($E16,$A$43:$A$58,),$O16):OFFSET(I$42,MATCH($E16,$A$43:$A$58,)+COUNTIF($A$43:$A$58,"="&amp;$E16),$O16)/TRANSPOSE($F16:$M16),)),SUMPRODUCT(IFERROR(TRANSPOSE(MOD(SMALL(ROW(OFFSET($F$42,MATCH($E16,$A$43:$A$58,),):OFFSET($F$42,MATCH($E16,$A$43:$A$58,)-1+COUNTA($F$12:$M$12),MAX($O16-1,)))/1%+OFFSET($F$42,MATCH($E16,$A$43:$A$58,),):OFFSET($F$42,MATCH($E16,$A$43:$A$58,)-1+COUNTA($F$12:$M$12),MAX($O16-1,)),COLUMNS(OFFSET($F$42,MATCH($E16,$A$43:$A$58,),):OFFSET($F$42,MATCH($E16,$A$43:$A$58,)-1+COUNTA($F$12:$M$12),MAX($O16-1,)))*(ROW(OFFSET($F$42,MATCH($E16,$A$43:$A$58,),):OFFSET($F$42,MATCH($E16,$A$43:$A$58,)-1+COUNTA($F$12:$M$12),))-ROW(I$42))),100))/$F16:$M16,))),),IF($P16=0,,OFFSET(I33,,-MAX(MIN($P16,COUNT($F$27:I$27)-1),1))),(SUM(OFFSET($F$42,MATCH($E16,$A$43:$A$58,),):OFFSET(I$42,MATCH($E16,$A$43:$A$58,)+COUNTIF($A$43:$A$58,"="&amp;$E16),))&gt;0)*$N16)*($A33&gt;0)</f>
        <v>1</v>
      </c>
      <c r="J33" s="1">
        <f t="array" aca="1" ref="J33" ca="1">MAX(ROUNDUP(IF(J$27&gt;$B$4,SUM(IFERROR(OFFSET(J$42,MATCH($E16,$A$43:$A$58,),$O16):OFFSET(J$42,MATCH($E16,$A$43:$A$58,)+COUNTIF($A$43:$A$58,"="&amp;$E16),$O16)/TRANSPOSE($F16:$M16),)),SUMPRODUCT(IFERROR(TRANSPOSE(MOD(SMALL(ROW(OFFSET($F$42,MATCH($E16,$A$43:$A$58,),):OFFSET($F$42,MATCH($E16,$A$43:$A$58,)-1+COUNTA($F$12:$M$12),MAX($O16-1,)))/1%+OFFSET($F$42,MATCH($E16,$A$43:$A$58,),):OFFSET($F$42,MATCH($E16,$A$43:$A$58,)-1+COUNTA($F$12:$M$12),MAX($O16-1,)),COLUMNS(OFFSET($F$42,MATCH($E16,$A$43:$A$58,),):OFFSET($F$42,MATCH($E16,$A$43:$A$58,)-1+COUNTA($F$12:$M$12),MAX($O16-1,)))*(ROW(OFFSET($F$42,MATCH($E16,$A$43:$A$58,),):OFFSET($F$42,MATCH($E16,$A$43:$A$58,)-1+COUNTA($F$12:$M$12),))-ROW(J$42))),100))/$F16:$M16,))),),IF($P16=0,,OFFSET(J33,,-MAX(MIN($P16,COUNT($F$27:J$27)-1),1))),(SUM(OFFSET($F$42,MATCH($E16,$A$43:$A$58,),):OFFSET(J$42,MATCH($E16,$A$43:$A$58,)+COUNTIF($A$43:$A$58,"="&amp;$E16),))&gt;0)*$N16)*($A33&gt;0)</f>
        <v>1</v>
      </c>
      <c r="K33" s="1">
        <f t="array" aca="1" ref="K33" ca="1">MAX(ROUNDUP(IF(K$27&gt;$B$4,SUM(IFERROR(OFFSET(K$42,MATCH($E16,$A$43:$A$58,),$O16):OFFSET(K$42,MATCH($E16,$A$43:$A$58,)+COUNTIF($A$43:$A$58,"="&amp;$E16),$O16)/TRANSPOSE($F16:$M16),)),SUMPRODUCT(IFERROR(TRANSPOSE(MOD(SMALL(ROW(OFFSET($F$42,MATCH($E16,$A$43:$A$58,),):OFFSET($F$42,MATCH($E16,$A$43:$A$58,)-1+COUNTA($F$12:$M$12),MAX($O16-1,)))/1%+OFFSET($F$42,MATCH($E16,$A$43:$A$58,),):OFFSET($F$42,MATCH($E16,$A$43:$A$58,)-1+COUNTA($F$12:$M$12),MAX($O16-1,)),COLUMNS(OFFSET($F$42,MATCH($E16,$A$43:$A$58,),):OFFSET($F$42,MATCH($E16,$A$43:$A$58,)-1+COUNTA($F$12:$M$12),MAX($O16-1,)))*(ROW(OFFSET($F$42,MATCH($E16,$A$43:$A$58,),):OFFSET($F$42,MATCH($E16,$A$43:$A$58,)-1+COUNTA($F$12:$M$12),))-ROW(K$42))),100))/$F16:$M16,))),),IF($P16=0,,OFFSET(K33,,-MAX(MIN($P16,COUNT($F$27:K$27)-1),1))),(SUM(OFFSET($F$42,MATCH($E16,$A$43:$A$58,),):OFFSET(K$42,MATCH($E16,$A$43:$A$58,)+COUNTIF($A$43:$A$58,"="&amp;$E16),))&gt;0)*$N16)*($A33&gt;0)</f>
        <v>1</v>
      </c>
      <c r="L33" s="1">
        <f t="array" aca="1" ref="L33" ca="1">MAX(ROUNDUP(IF(L$27&gt;$B$4,SUM(IFERROR(OFFSET(L$42,MATCH($E16,$A$43:$A$58,),$O16):OFFSET(L$42,MATCH($E16,$A$43:$A$58,)+COUNTIF($A$43:$A$58,"="&amp;$E16),$O16)/TRANSPOSE($F16:$M16),)),SUMPRODUCT(IFERROR(TRANSPOSE(MOD(SMALL(ROW(OFFSET($F$42,MATCH($E16,$A$43:$A$58,),):OFFSET($F$42,MATCH($E16,$A$43:$A$58,)-1+COUNTA($F$12:$M$12),MAX($O16-1,)))/1%+OFFSET($F$42,MATCH($E16,$A$43:$A$58,),):OFFSET($F$42,MATCH($E16,$A$43:$A$58,)-1+COUNTA($F$12:$M$12),MAX($O16-1,)),COLUMNS(OFFSET($F$42,MATCH($E16,$A$43:$A$58,),):OFFSET($F$42,MATCH($E16,$A$43:$A$58,)-1+COUNTA($F$12:$M$12),MAX($O16-1,)))*(ROW(OFFSET($F$42,MATCH($E16,$A$43:$A$58,),):OFFSET($F$42,MATCH($E16,$A$43:$A$58,)-1+COUNTA($F$12:$M$12),))-ROW(L$42))),100))/$F16:$M16,))),),IF($P16=0,,OFFSET(L33,,-MAX(MIN($P16,COUNT($F$27:L$27)-1),1))),(SUM(OFFSET($F$42,MATCH($E16,$A$43:$A$58,),):OFFSET(L$42,MATCH($E16,$A$43:$A$58,)+COUNTIF($A$43:$A$58,"="&amp;$E16),))&gt;0)*$N16)*($A33&gt;0)</f>
        <v>1</v>
      </c>
      <c r="M33" s="1">
        <f t="array" aca="1" ref="M33" ca="1">MAX(ROUNDUP(IF(M$27&gt;$B$4,SUM(IFERROR(OFFSET(M$42,MATCH($E16,$A$43:$A$58,),$O16):OFFSET(M$42,MATCH($E16,$A$43:$A$58,)+COUNTIF($A$43:$A$58,"="&amp;$E16),$O16)/TRANSPOSE($F16:$M16),)),SUMPRODUCT(IFERROR(TRANSPOSE(MOD(SMALL(ROW(OFFSET($F$42,MATCH($E16,$A$43:$A$58,),):OFFSET($F$42,MATCH($E16,$A$43:$A$58,)-1+COUNTA($F$12:$M$12),MAX($O16-1,)))/1%+OFFSET($F$42,MATCH($E16,$A$43:$A$58,),):OFFSET($F$42,MATCH($E16,$A$43:$A$58,)-1+COUNTA($F$12:$M$12),MAX($O16-1,)),COLUMNS(OFFSET($F$42,MATCH($E16,$A$43:$A$58,),):OFFSET($F$42,MATCH($E16,$A$43:$A$58,)-1+COUNTA($F$12:$M$12),MAX($O16-1,)))*(ROW(OFFSET($F$42,MATCH($E16,$A$43:$A$58,),):OFFSET($F$42,MATCH($E16,$A$43:$A$58,)-1+COUNTA($F$12:$M$12),))-ROW(M$42))),100))/$F16:$M16,))),),IF($P16=0,,OFFSET(M33,,-MAX(MIN($P16,COUNT($F$27:M$27)-1),1))),(SUM(OFFSET($F$42,MATCH($E16,$A$43:$A$58,),):OFFSET(M$42,MATCH($E16,$A$43:$A$58,)+COUNTIF($A$43:$A$58,"="&amp;$E16),))&gt;0)*$N16)*($A33&gt;0)</f>
        <v>1</v>
      </c>
      <c r="N33" s="1">
        <f t="array" aca="1" ref="N33" ca="1">MAX(ROUNDUP(IF(N$27&gt;$B$4,SUM(IFERROR(OFFSET(N$42,MATCH($E16,$A$43:$A$58,),$O16):OFFSET(N$42,MATCH($E16,$A$43:$A$58,)+COUNTIF($A$43:$A$58,"="&amp;$E16),$O16)/TRANSPOSE($F16:$M16),)),SUMPRODUCT(IFERROR(TRANSPOSE(MOD(SMALL(ROW(OFFSET($F$42,MATCH($E16,$A$43:$A$58,),):OFFSET($F$42,MATCH($E16,$A$43:$A$58,)-1+COUNTA($F$12:$M$12),MAX($O16-1,)))/1%+OFFSET($F$42,MATCH($E16,$A$43:$A$58,),):OFFSET($F$42,MATCH($E16,$A$43:$A$58,)-1+COUNTA($F$12:$M$12),MAX($O16-1,)),COLUMNS(OFFSET($F$42,MATCH($E16,$A$43:$A$58,),):OFFSET($F$42,MATCH($E16,$A$43:$A$58,)-1+COUNTA($F$12:$M$12),MAX($O16-1,)))*(ROW(OFFSET($F$42,MATCH($E16,$A$43:$A$58,),):OFFSET($F$42,MATCH($E16,$A$43:$A$58,)-1+COUNTA($F$12:$M$12),))-ROW(N$42))),100))/$F16:$M16,))),),IF($P16=0,,OFFSET(N33,,-MAX(MIN($P16,COUNT($F$27:N$27)-1),1))),(SUM(OFFSET($F$42,MATCH($E16,$A$43:$A$58,),):OFFSET(N$42,MATCH($E16,$A$43:$A$58,)+COUNTIF($A$43:$A$58,"="&amp;$E16),))&gt;0)*$N16)*($A33&gt;0)</f>
        <v>1</v>
      </c>
      <c r="O33" s="1">
        <f t="array" aca="1" ref="O33" ca="1">MAX(ROUNDUP(IF(O$27&gt;$B$4,SUM(IFERROR(OFFSET(O$42,MATCH($E16,$A$43:$A$58,),$O16):OFFSET(O$42,MATCH($E16,$A$43:$A$58,)+COUNTIF($A$43:$A$58,"="&amp;$E16),$O16)/TRANSPOSE($F16:$M16),)),SUMPRODUCT(IFERROR(TRANSPOSE(MOD(SMALL(ROW(OFFSET($F$42,MATCH($E16,$A$43:$A$58,),):OFFSET($F$42,MATCH($E16,$A$43:$A$58,)-1+COUNTA($F$12:$M$12),MAX($O16-1,)))/1%+OFFSET($F$42,MATCH($E16,$A$43:$A$58,),):OFFSET($F$42,MATCH($E16,$A$43:$A$58,)-1+COUNTA($F$12:$M$12),MAX($O16-1,)),COLUMNS(OFFSET($F$42,MATCH($E16,$A$43:$A$58,),):OFFSET($F$42,MATCH($E16,$A$43:$A$58,)-1+COUNTA($F$12:$M$12),MAX($O16-1,)))*(ROW(OFFSET($F$42,MATCH($E16,$A$43:$A$58,),):OFFSET($F$42,MATCH($E16,$A$43:$A$58,)-1+COUNTA($F$12:$M$12),))-ROW(O$42))),100))/$F16:$M16,))),),IF($P16=0,,OFFSET(O33,,-MAX(MIN($P16,COUNT($F$27:O$27)-1),1))),(SUM(OFFSET($F$42,MATCH($E16,$A$43:$A$58,),):OFFSET(O$42,MATCH($E16,$A$43:$A$58,)+COUNTIF($A$43:$A$58,"="&amp;$E16),))&gt;0)*$N16)*($A33&gt;0)</f>
        <v>1</v>
      </c>
      <c r="P33" s="1">
        <f t="array" aca="1" ref="P33" ca="1">MAX(ROUNDUP(IF(P$27&gt;$B$4,SUM(IFERROR(OFFSET(P$42,MATCH($E16,$A$43:$A$58,),$O16):OFFSET(P$42,MATCH($E16,$A$43:$A$58,)+COUNTIF($A$43:$A$58,"="&amp;$E16),$O16)/TRANSPOSE($F16:$M16),)),SUMPRODUCT(IFERROR(TRANSPOSE(MOD(SMALL(ROW(OFFSET($F$42,MATCH($E16,$A$43:$A$58,),):OFFSET($F$42,MATCH($E16,$A$43:$A$58,)-1+COUNTA($F$12:$M$12),MAX($O16-1,)))/1%+OFFSET($F$42,MATCH($E16,$A$43:$A$58,),):OFFSET($F$42,MATCH($E16,$A$43:$A$58,)-1+COUNTA($F$12:$M$12),MAX($O16-1,)),COLUMNS(OFFSET($F$42,MATCH($E16,$A$43:$A$58,),):OFFSET($F$42,MATCH($E16,$A$43:$A$58,)-1+COUNTA($F$12:$M$12),MAX($O16-1,)))*(ROW(OFFSET($F$42,MATCH($E16,$A$43:$A$58,),):OFFSET($F$42,MATCH($E16,$A$43:$A$58,)-1+COUNTA($F$12:$M$12),))-ROW(P$42))),100))/$F16:$M16,))),),IF($P16=0,,OFFSET(P33,,-MAX(MIN($P16,COUNT($F$27:P$27)-1),1))),(SUM(OFFSET($F$42,MATCH($E16,$A$43:$A$58,),):OFFSET(P$42,MATCH($E16,$A$43:$A$58,)+COUNTIF($A$43:$A$58,"="&amp;$E16),))&gt;0)*$N16)*($A33&gt;0)</f>
        <v>1</v>
      </c>
    </row>
    <row r="34" spans="1:16" x14ac:dyDescent="0.25">
      <c r="A34" s="11" t="str">
        <f t="shared" si="1"/>
        <v>Должность 4</v>
      </c>
      <c r="B34" s="11" t="s">
        <v>20</v>
      </c>
      <c r="C34" s="11" t="s">
        <v>25</v>
      </c>
      <c r="D34" s="20"/>
      <c r="F34" s="1">
        <f t="array" aca="1" ref="F34" ca="1">MAX(ROUNDUP(IF(F$27&gt;$B$4,SUM(IFERROR(OFFSET(F$42,MATCH($E17,$A$43:$A$58,),$O17):OFFSET(F$42,MATCH($E17,$A$43:$A$58,)+COUNTIF($A$43:$A$58,"="&amp;$E17),$O17)/TRANSPOSE($F17:$M17),)),SUMPRODUCT(IFERROR(TRANSPOSE(MOD(SMALL(ROW(OFFSET($F$42,MATCH($E17,$A$43:$A$58,),):OFFSET($F$42,MATCH($E17,$A$43:$A$58,)-1+COUNTA($F$12:$M$12),MAX($O17-1,)))/1%+OFFSET($F$42,MATCH($E17,$A$43:$A$58,),):OFFSET($F$42,MATCH($E17,$A$43:$A$58,)-1+COUNTA($F$12:$M$12),MAX($O17-1,)),COLUMNS(OFFSET($F$42,MATCH($E17,$A$43:$A$58,),):OFFSET($F$42,MATCH($E17,$A$43:$A$58,)-1+COUNTA($F$12:$M$12),MAX($O17-1,)))*(ROW(OFFSET($F$42,MATCH($E17,$A$43:$A$58,),):OFFSET($F$42,MATCH($E17,$A$43:$A$58,)-1+COUNTA($F$12:$M$12),))-ROW(F$42))),100))/$F17:$M17,))),),IF($P17=0,,OFFSET(F34,,-MAX(MIN($P17,COUNT($F$27:F$27)-1),1))),(SUM(OFFSET($F$42,MATCH($E17,$A$43:$A$58,),):OFFSET(F$42,MATCH($E17,$A$43:$A$58,)+COUNTIF($A$43:$A$58,"="&amp;$E17),))&gt;0)*$N17)*($A34&gt;0)</f>
        <v>0</v>
      </c>
      <c r="G34" s="1">
        <f t="array" aca="1" ref="G34" ca="1">MAX(ROUNDUP(IF(G$27&gt;$B$4,SUM(IFERROR(OFFSET(G$42,MATCH($E17,$A$43:$A$58,),$O17):OFFSET(G$42,MATCH($E17,$A$43:$A$58,)+COUNTIF($A$43:$A$58,"="&amp;$E17),$O17)/TRANSPOSE($F17:$M17),)),SUMPRODUCT(IFERROR(TRANSPOSE(MOD(SMALL(ROW(OFFSET($F$42,MATCH($E17,$A$43:$A$58,),):OFFSET($F$42,MATCH($E17,$A$43:$A$58,)-1+COUNTA($F$12:$M$12),MAX($O17-1,)))/1%+OFFSET($F$42,MATCH($E17,$A$43:$A$58,),):OFFSET($F$42,MATCH($E17,$A$43:$A$58,)-1+COUNTA($F$12:$M$12),MAX($O17-1,)),COLUMNS(OFFSET($F$42,MATCH($E17,$A$43:$A$58,),):OFFSET($F$42,MATCH($E17,$A$43:$A$58,)-1+COUNTA($F$12:$M$12),MAX($O17-1,)))*(ROW(OFFSET($F$42,MATCH($E17,$A$43:$A$58,),):OFFSET($F$42,MATCH($E17,$A$43:$A$58,)-1+COUNTA($F$12:$M$12),))-ROW(G$42))),100))/$F17:$M17,))),),IF($P17=0,,OFFSET(G34,,-MAX(MIN($P17,COUNT($F$27:G$27)-1),1))),(SUM(OFFSET($F$42,MATCH($E17,$A$43:$A$58,),):OFFSET(G$42,MATCH($E17,$A$43:$A$58,)+COUNTIF($A$43:$A$58,"="&amp;$E17),))&gt;0)*$N17)*($A34&gt;0)</f>
        <v>0</v>
      </c>
      <c r="H34" s="1">
        <f t="array" aca="1" ref="H34" ca="1">MAX(ROUNDUP(IF(H$27&gt;$B$4,SUM(IFERROR(OFFSET(H$42,MATCH($E17,$A$43:$A$58,),$O17):OFFSET(H$42,MATCH($E17,$A$43:$A$58,)+COUNTIF($A$43:$A$58,"="&amp;$E17),$O17)/TRANSPOSE($F17:$M17),)),SUMPRODUCT(IFERROR(TRANSPOSE(MOD(SMALL(ROW(OFFSET($F$42,MATCH($E17,$A$43:$A$58,),):OFFSET($F$42,MATCH($E17,$A$43:$A$58,)-1+COUNTA($F$12:$M$12),MAX($O17-1,)))/1%+OFFSET($F$42,MATCH($E17,$A$43:$A$58,),):OFFSET($F$42,MATCH($E17,$A$43:$A$58,)-1+COUNTA($F$12:$M$12),MAX($O17-1,)),COLUMNS(OFFSET($F$42,MATCH($E17,$A$43:$A$58,),):OFFSET($F$42,MATCH($E17,$A$43:$A$58,)-1+COUNTA($F$12:$M$12),MAX($O17-1,)))*(ROW(OFFSET($F$42,MATCH($E17,$A$43:$A$58,),):OFFSET($F$42,MATCH($E17,$A$43:$A$58,)-1+COUNTA($F$12:$M$12),))-ROW(H$42))),100))/$F17:$M17,))),),IF($P17=0,,OFFSET(H34,,-MAX(MIN($P17,COUNT($F$27:H$27)-1),1))),(SUM(OFFSET($F$42,MATCH($E17,$A$43:$A$58,),):OFFSET(H$42,MATCH($E17,$A$43:$A$58,)+COUNTIF($A$43:$A$58,"="&amp;$E17),))&gt;0)*$N17)*($A34&gt;0)</f>
        <v>0</v>
      </c>
      <c r="I34" s="1">
        <f t="array" aca="1" ref="I34" ca="1">MAX(ROUNDUP(IF(I$27&gt;$B$4,SUM(IFERROR(OFFSET(I$42,MATCH($E17,$A$43:$A$58,),$O17):OFFSET(I$42,MATCH($E17,$A$43:$A$58,)+COUNTIF($A$43:$A$58,"="&amp;$E17),$O17)/TRANSPOSE($F17:$M17),)),SUMPRODUCT(IFERROR(TRANSPOSE(MOD(SMALL(ROW(OFFSET($F$42,MATCH($E17,$A$43:$A$58,),):OFFSET($F$42,MATCH($E17,$A$43:$A$58,)-1+COUNTA($F$12:$M$12),MAX($O17-1,)))/1%+OFFSET($F$42,MATCH($E17,$A$43:$A$58,),):OFFSET($F$42,MATCH($E17,$A$43:$A$58,)-1+COUNTA($F$12:$M$12),MAX($O17-1,)),COLUMNS(OFFSET($F$42,MATCH($E17,$A$43:$A$58,),):OFFSET($F$42,MATCH($E17,$A$43:$A$58,)-1+COUNTA($F$12:$M$12),MAX($O17-1,)))*(ROW(OFFSET($F$42,MATCH($E17,$A$43:$A$58,),):OFFSET($F$42,MATCH($E17,$A$43:$A$58,)-1+COUNTA($F$12:$M$12),))-ROW(I$42))),100))/$F17:$M17,))),),IF($P17=0,,OFFSET(I34,,-MAX(MIN($P17,COUNT($F$27:I$27)-1),1))),(SUM(OFFSET($F$42,MATCH($E17,$A$43:$A$58,),):OFFSET(I$42,MATCH($E17,$A$43:$A$58,)+COUNTIF($A$43:$A$58,"="&amp;$E17),))&gt;0)*$N17)*($A34&gt;0)</f>
        <v>0</v>
      </c>
      <c r="J34" s="1">
        <f t="array" aca="1" ref="J34" ca="1">MAX(ROUNDUP(IF(J$27&gt;$B$4,SUM(IFERROR(OFFSET(J$42,MATCH($E17,$A$43:$A$58,),$O17):OFFSET(J$42,MATCH($E17,$A$43:$A$58,)+COUNTIF($A$43:$A$58,"="&amp;$E17),$O17)/TRANSPOSE($F17:$M17),)),SUMPRODUCT(IFERROR(TRANSPOSE(MOD(SMALL(ROW(OFFSET($F$42,MATCH($E17,$A$43:$A$58,),):OFFSET($F$42,MATCH($E17,$A$43:$A$58,)-1+COUNTA($F$12:$M$12),MAX($O17-1,)))/1%+OFFSET($F$42,MATCH($E17,$A$43:$A$58,),):OFFSET($F$42,MATCH($E17,$A$43:$A$58,)-1+COUNTA($F$12:$M$12),MAX($O17-1,)),COLUMNS(OFFSET($F$42,MATCH($E17,$A$43:$A$58,),):OFFSET($F$42,MATCH($E17,$A$43:$A$58,)-1+COUNTA($F$12:$M$12),MAX($O17-1,)))*(ROW(OFFSET($F$42,MATCH($E17,$A$43:$A$58,),):OFFSET($F$42,MATCH($E17,$A$43:$A$58,)-1+COUNTA($F$12:$M$12),))-ROW(J$42))),100))/$F17:$M17,))),),IF($P17=0,,OFFSET(J34,,-MAX(MIN($P17,COUNT($F$27:J$27)-1),1))),(SUM(OFFSET($F$42,MATCH($E17,$A$43:$A$58,),):OFFSET(J$42,MATCH($E17,$A$43:$A$58,)+COUNTIF($A$43:$A$58,"="&amp;$E17),))&gt;0)*$N17)*($A34&gt;0)</f>
        <v>0</v>
      </c>
      <c r="K34" s="1">
        <f t="array" aca="1" ref="K34" ca="1">MAX(ROUNDUP(IF(K$27&gt;$B$4,SUM(IFERROR(OFFSET(K$42,MATCH($E17,$A$43:$A$58,),$O17):OFFSET(K$42,MATCH($E17,$A$43:$A$58,)+COUNTIF($A$43:$A$58,"="&amp;$E17),$O17)/TRANSPOSE($F17:$M17),)),SUMPRODUCT(IFERROR(TRANSPOSE(MOD(SMALL(ROW(OFFSET($F$42,MATCH($E17,$A$43:$A$58,),):OFFSET($F$42,MATCH($E17,$A$43:$A$58,)-1+COUNTA($F$12:$M$12),MAX($O17-1,)))/1%+OFFSET($F$42,MATCH($E17,$A$43:$A$58,),):OFFSET($F$42,MATCH($E17,$A$43:$A$58,)-1+COUNTA($F$12:$M$12),MAX($O17-1,)),COLUMNS(OFFSET($F$42,MATCH($E17,$A$43:$A$58,),):OFFSET($F$42,MATCH($E17,$A$43:$A$58,)-1+COUNTA($F$12:$M$12),MAX($O17-1,)))*(ROW(OFFSET($F$42,MATCH($E17,$A$43:$A$58,),):OFFSET($F$42,MATCH($E17,$A$43:$A$58,)-1+COUNTA($F$12:$M$12),))-ROW(K$42))),100))/$F17:$M17,))),),IF($P17=0,,OFFSET(K34,,-MAX(MIN($P17,COUNT($F$27:K$27)-1),1))),(SUM(OFFSET($F$42,MATCH($E17,$A$43:$A$58,),):OFFSET(K$42,MATCH($E17,$A$43:$A$58,)+COUNTIF($A$43:$A$58,"="&amp;$E17),))&gt;0)*$N17)*($A34&gt;0)</f>
        <v>0</v>
      </c>
      <c r="L34" s="1">
        <f t="array" aca="1" ref="L34" ca="1">MAX(ROUNDUP(IF(L$27&gt;$B$4,SUM(IFERROR(OFFSET(L$42,MATCH($E17,$A$43:$A$58,),$O17):OFFSET(L$42,MATCH($E17,$A$43:$A$58,)+COUNTIF($A$43:$A$58,"="&amp;$E17),$O17)/TRANSPOSE($F17:$M17),)),SUMPRODUCT(IFERROR(TRANSPOSE(MOD(SMALL(ROW(OFFSET($F$42,MATCH($E17,$A$43:$A$58,),):OFFSET($F$42,MATCH($E17,$A$43:$A$58,)-1+COUNTA($F$12:$M$12),MAX($O17-1,)))/1%+OFFSET($F$42,MATCH($E17,$A$43:$A$58,),):OFFSET($F$42,MATCH($E17,$A$43:$A$58,)-1+COUNTA($F$12:$M$12),MAX($O17-1,)),COLUMNS(OFFSET($F$42,MATCH($E17,$A$43:$A$58,),):OFFSET($F$42,MATCH($E17,$A$43:$A$58,)-1+COUNTA($F$12:$M$12),MAX($O17-1,)))*(ROW(OFFSET($F$42,MATCH($E17,$A$43:$A$58,),):OFFSET($F$42,MATCH($E17,$A$43:$A$58,)-1+COUNTA($F$12:$M$12),))-ROW(L$42))),100))/$F17:$M17,))),),IF($P17=0,,OFFSET(L34,,-MAX(MIN($P17,COUNT($F$27:L$27)-1),1))),(SUM(OFFSET($F$42,MATCH($E17,$A$43:$A$58,),):OFFSET(L$42,MATCH($E17,$A$43:$A$58,)+COUNTIF($A$43:$A$58,"="&amp;$E17),))&gt;0)*$N17)*($A34&gt;0)</f>
        <v>0</v>
      </c>
      <c r="M34" s="1">
        <f t="array" aca="1" ref="M34" ca="1">MAX(ROUNDUP(IF(M$27&gt;$B$4,SUM(IFERROR(OFFSET(M$42,MATCH($E17,$A$43:$A$58,),$O17):OFFSET(M$42,MATCH($E17,$A$43:$A$58,)+COUNTIF($A$43:$A$58,"="&amp;$E17),$O17)/TRANSPOSE($F17:$M17),)),SUMPRODUCT(IFERROR(TRANSPOSE(MOD(SMALL(ROW(OFFSET($F$42,MATCH($E17,$A$43:$A$58,),):OFFSET($F$42,MATCH($E17,$A$43:$A$58,)-1+COUNTA($F$12:$M$12),MAX($O17-1,)))/1%+OFFSET($F$42,MATCH($E17,$A$43:$A$58,),):OFFSET($F$42,MATCH($E17,$A$43:$A$58,)-1+COUNTA($F$12:$M$12),MAX($O17-1,)),COLUMNS(OFFSET($F$42,MATCH($E17,$A$43:$A$58,),):OFFSET($F$42,MATCH($E17,$A$43:$A$58,)-1+COUNTA($F$12:$M$12),MAX($O17-1,)))*(ROW(OFFSET($F$42,MATCH($E17,$A$43:$A$58,),):OFFSET($F$42,MATCH($E17,$A$43:$A$58,)-1+COUNTA($F$12:$M$12),))-ROW(M$42))),100))/$F17:$M17,))),),IF($P17=0,,OFFSET(M34,,-MAX(MIN($P17,COUNT($F$27:M$27)-1),1))),(SUM(OFFSET($F$42,MATCH($E17,$A$43:$A$58,),):OFFSET(M$42,MATCH($E17,$A$43:$A$58,)+COUNTIF($A$43:$A$58,"="&amp;$E17),))&gt;0)*$N17)*($A34&gt;0)</f>
        <v>0</v>
      </c>
      <c r="N34" s="1">
        <f t="array" aca="1" ref="N34" ca="1">MAX(ROUNDUP(IF(N$27&gt;$B$4,SUM(IFERROR(OFFSET(N$42,MATCH($E17,$A$43:$A$58,),$O17):OFFSET(N$42,MATCH($E17,$A$43:$A$58,)+COUNTIF($A$43:$A$58,"="&amp;$E17),$O17)/TRANSPOSE($F17:$M17),)),SUMPRODUCT(IFERROR(TRANSPOSE(MOD(SMALL(ROW(OFFSET($F$42,MATCH($E17,$A$43:$A$58,),):OFFSET($F$42,MATCH($E17,$A$43:$A$58,)-1+COUNTA($F$12:$M$12),MAX($O17-1,)))/1%+OFFSET($F$42,MATCH($E17,$A$43:$A$58,),):OFFSET($F$42,MATCH($E17,$A$43:$A$58,)-1+COUNTA($F$12:$M$12),MAX($O17-1,)),COLUMNS(OFFSET($F$42,MATCH($E17,$A$43:$A$58,),):OFFSET($F$42,MATCH($E17,$A$43:$A$58,)-1+COUNTA($F$12:$M$12),MAX($O17-1,)))*(ROW(OFFSET($F$42,MATCH($E17,$A$43:$A$58,),):OFFSET($F$42,MATCH($E17,$A$43:$A$58,)-1+COUNTA($F$12:$M$12),))-ROW(N$42))),100))/$F17:$M17,))),),IF($P17=0,,OFFSET(N34,,-MAX(MIN($P17,COUNT($F$27:N$27)-1),1))),(SUM(OFFSET($F$42,MATCH($E17,$A$43:$A$58,),):OFFSET(N$42,MATCH($E17,$A$43:$A$58,)+COUNTIF($A$43:$A$58,"="&amp;$E17),))&gt;0)*$N17)*($A34&gt;0)</f>
        <v>0</v>
      </c>
      <c r="O34" s="1">
        <f t="array" aca="1" ref="O34" ca="1">MAX(ROUNDUP(IF(O$27&gt;$B$4,SUM(IFERROR(OFFSET(O$42,MATCH($E17,$A$43:$A$58,),$O17):OFFSET(O$42,MATCH($E17,$A$43:$A$58,)+COUNTIF($A$43:$A$58,"="&amp;$E17),$O17)/TRANSPOSE($F17:$M17),)),SUMPRODUCT(IFERROR(TRANSPOSE(MOD(SMALL(ROW(OFFSET($F$42,MATCH($E17,$A$43:$A$58,),):OFFSET($F$42,MATCH($E17,$A$43:$A$58,)-1+COUNTA($F$12:$M$12),MAX($O17-1,)))/1%+OFFSET($F$42,MATCH($E17,$A$43:$A$58,),):OFFSET($F$42,MATCH($E17,$A$43:$A$58,)-1+COUNTA($F$12:$M$12),MAX($O17-1,)),COLUMNS(OFFSET($F$42,MATCH($E17,$A$43:$A$58,),):OFFSET($F$42,MATCH($E17,$A$43:$A$58,)-1+COUNTA($F$12:$M$12),MAX($O17-1,)))*(ROW(OFFSET($F$42,MATCH($E17,$A$43:$A$58,),):OFFSET($F$42,MATCH($E17,$A$43:$A$58,)-1+COUNTA($F$12:$M$12),))-ROW(O$42))),100))/$F17:$M17,))),),IF($P17=0,,OFFSET(O34,,-MAX(MIN($P17,COUNT($F$27:O$27)-1),1))),(SUM(OFFSET($F$42,MATCH($E17,$A$43:$A$58,),):OFFSET(O$42,MATCH($E17,$A$43:$A$58,)+COUNTIF($A$43:$A$58,"="&amp;$E17),))&gt;0)*$N17)*($A34&gt;0)</f>
        <v>0</v>
      </c>
      <c r="P34" s="1">
        <f t="array" aca="1" ref="P34" ca="1">MAX(ROUNDUP(IF(P$27&gt;$B$4,SUM(IFERROR(OFFSET(P$42,MATCH($E17,$A$43:$A$58,),$O17):OFFSET(P$42,MATCH($E17,$A$43:$A$58,)+COUNTIF($A$43:$A$58,"="&amp;$E17),$O17)/TRANSPOSE($F17:$M17),)),SUMPRODUCT(IFERROR(TRANSPOSE(MOD(SMALL(ROW(OFFSET($F$42,MATCH($E17,$A$43:$A$58,),):OFFSET($F$42,MATCH($E17,$A$43:$A$58,)-1+COUNTA($F$12:$M$12),MAX($O17-1,)))/1%+OFFSET($F$42,MATCH($E17,$A$43:$A$58,),):OFFSET($F$42,MATCH($E17,$A$43:$A$58,)-1+COUNTA($F$12:$M$12),MAX($O17-1,)),COLUMNS(OFFSET($F$42,MATCH($E17,$A$43:$A$58,),):OFFSET($F$42,MATCH($E17,$A$43:$A$58,)-1+COUNTA($F$12:$M$12),MAX($O17-1,)))*(ROW(OFFSET($F$42,MATCH($E17,$A$43:$A$58,),):OFFSET($F$42,MATCH($E17,$A$43:$A$58,)-1+COUNTA($F$12:$M$12),))-ROW(P$42))),100))/$F17:$M17,))),),IF($P17=0,,OFFSET(P34,,-MAX(MIN($P17,COUNT($F$27:P$27)-1),1))),(SUM(OFFSET($F$42,MATCH($E17,$A$43:$A$58,),):OFFSET(P$42,MATCH($E17,$A$43:$A$58,)+COUNTIF($A$43:$A$58,"="&amp;$E17),))&gt;0)*$N17)*($A34&gt;0)</f>
        <v>0</v>
      </c>
    </row>
    <row r="35" spans="1:16" x14ac:dyDescent="0.25">
      <c r="A35" s="11" t="str">
        <f t="shared" si="1"/>
        <v>Должность 5</v>
      </c>
      <c r="B35" s="11" t="s">
        <v>21</v>
      </c>
      <c r="C35" s="11" t="s">
        <v>26</v>
      </c>
      <c r="D35" s="20"/>
      <c r="F35" s="1">
        <f t="array" aca="1" ref="F35" ca="1">MAX(ROUNDUP(IF(F$27&gt;$B$4,SUM(IFERROR(OFFSET(F$42,MATCH($E18,$A$43:$A$58,),$O18):OFFSET(F$42,MATCH($E18,$A$43:$A$58,)+COUNTIF($A$43:$A$58,"="&amp;$E18),$O18)/TRANSPOSE($F18:$M18),)),SUMPRODUCT(IFERROR(TRANSPOSE(MOD(SMALL(ROW(OFFSET($F$42,MATCH($E18,$A$43:$A$58,),):OFFSET($F$42,MATCH($E18,$A$43:$A$58,)-1+COUNTA($F$12:$M$12),MAX($O18-1,)))/1%+OFFSET($F$42,MATCH($E18,$A$43:$A$58,),):OFFSET($F$42,MATCH($E18,$A$43:$A$58,)-1+COUNTA($F$12:$M$12),MAX($O18-1,)),COLUMNS(OFFSET($F$42,MATCH($E18,$A$43:$A$58,),):OFFSET($F$42,MATCH($E18,$A$43:$A$58,)-1+COUNTA($F$12:$M$12),MAX($O18-1,)))*(ROW(OFFSET($F$42,MATCH($E18,$A$43:$A$58,),):OFFSET($F$42,MATCH($E18,$A$43:$A$58,)-1+COUNTA($F$12:$M$12),))-ROW(F$42))),100))/$F18:$M18,))),),IF($P18=0,,OFFSET(F35,,-MAX(MIN($P18,COUNT($F$27:F$27)-1),1))),(SUM(OFFSET($F$42,MATCH($E18,$A$43:$A$58,),):OFFSET(F$42,MATCH($E18,$A$43:$A$58,)+COUNTIF($A$43:$A$58,"="&amp;$E18),))&gt;0)*$N18)*($A35&gt;0)</f>
        <v>0</v>
      </c>
      <c r="G35" s="1">
        <f t="array" aca="1" ref="G35" ca="1">MAX(ROUNDUP(IF(G$27&gt;$B$4,SUM(IFERROR(OFFSET(G$42,MATCH($E18,$A$43:$A$58,),$O18):OFFSET(G$42,MATCH($E18,$A$43:$A$58,)+COUNTIF($A$43:$A$58,"="&amp;$E18),$O18)/TRANSPOSE($F18:$M18),)),SUMPRODUCT(IFERROR(TRANSPOSE(MOD(SMALL(ROW(OFFSET($F$42,MATCH($E18,$A$43:$A$58,),):OFFSET($F$42,MATCH($E18,$A$43:$A$58,)-1+COUNTA($F$12:$M$12),MAX($O18-1,)))/1%+OFFSET($F$42,MATCH($E18,$A$43:$A$58,),):OFFSET($F$42,MATCH($E18,$A$43:$A$58,)-1+COUNTA($F$12:$M$12),MAX($O18-1,)),COLUMNS(OFFSET($F$42,MATCH($E18,$A$43:$A$58,),):OFFSET($F$42,MATCH($E18,$A$43:$A$58,)-1+COUNTA($F$12:$M$12),MAX($O18-1,)))*(ROW(OFFSET($F$42,MATCH($E18,$A$43:$A$58,),):OFFSET($F$42,MATCH($E18,$A$43:$A$58,)-1+COUNTA($F$12:$M$12),))-ROW(G$42))),100))/$F18:$M18,))),),IF($P18=0,,OFFSET(G35,,-MAX(MIN($P18,COUNT($F$27:G$27)-1),1))),(SUM(OFFSET($F$42,MATCH($E18,$A$43:$A$58,),):OFFSET(G$42,MATCH($E18,$A$43:$A$58,)+COUNTIF($A$43:$A$58,"="&amp;$E18),))&gt;0)*$N18)*($A35&gt;0)</f>
        <v>0</v>
      </c>
      <c r="H35" s="1">
        <f t="array" aca="1" ref="H35" ca="1">MAX(ROUNDUP(IF(H$27&gt;$B$4,SUM(IFERROR(OFFSET(H$42,MATCH($E18,$A$43:$A$58,),$O18):OFFSET(H$42,MATCH($E18,$A$43:$A$58,)+COUNTIF($A$43:$A$58,"="&amp;$E18),$O18)/TRANSPOSE($F18:$M18),)),SUMPRODUCT(IFERROR(TRANSPOSE(MOD(SMALL(ROW(OFFSET($F$42,MATCH($E18,$A$43:$A$58,),):OFFSET($F$42,MATCH($E18,$A$43:$A$58,)-1+COUNTA($F$12:$M$12),MAX($O18-1,)))/1%+OFFSET($F$42,MATCH($E18,$A$43:$A$58,),):OFFSET($F$42,MATCH($E18,$A$43:$A$58,)-1+COUNTA($F$12:$M$12),MAX($O18-1,)),COLUMNS(OFFSET($F$42,MATCH($E18,$A$43:$A$58,),):OFFSET($F$42,MATCH($E18,$A$43:$A$58,)-1+COUNTA($F$12:$M$12),MAX($O18-1,)))*(ROW(OFFSET($F$42,MATCH($E18,$A$43:$A$58,),):OFFSET($F$42,MATCH($E18,$A$43:$A$58,)-1+COUNTA($F$12:$M$12),))-ROW(H$42))),100))/$F18:$M18,))),),IF($P18=0,,OFFSET(H35,,-MAX(MIN($P18,COUNT($F$27:H$27)-1),1))),(SUM(OFFSET($F$42,MATCH($E18,$A$43:$A$58,),):OFFSET(H$42,MATCH($E18,$A$43:$A$58,)+COUNTIF($A$43:$A$58,"="&amp;$E18),))&gt;0)*$N18)*($A35&gt;0)</f>
        <v>0</v>
      </c>
      <c r="I35" s="1">
        <f t="array" aca="1" ref="I35" ca="1">MAX(ROUNDUP(IF(I$27&gt;$B$4,SUM(IFERROR(OFFSET(I$42,MATCH($E18,$A$43:$A$58,),$O18):OFFSET(I$42,MATCH($E18,$A$43:$A$58,)+COUNTIF($A$43:$A$58,"="&amp;$E18),$O18)/TRANSPOSE($F18:$M18),)),SUMPRODUCT(IFERROR(TRANSPOSE(MOD(SMALL(ROW(OFFSET($F$42,MATCH($E18,$A$43:$A$58,),):OFFSET($F$42,MATCH($E18,$A$43:$A$58,)-1+COUNTA($F$12:$M$12),MAX($O18-1,)))/1%+OFFSET($F$42,MATCH($E18,$A$43:$A$58,),):OFFSET($F$42,MATCH($E18,$A$43:$A$58,)-1+COUNTA($F$12:$M$12),MAX($O18-1,)),COLUMNS(OFFSET($F$42,MATCH($E18,$A$43:$A$58,),):OFFSET($F$42,MATCH($E18,$A$43:$A$58,)-1+COUNTA($F$12:$M$12),MAX($O18-1,)))*(ROW(OFFSET($F$42,MATCH($E18,$A$43:$A$58,),):OFFSET($F$42,MATCH($E18,$A$43:$A$58,)-1+COUNTA($F$12:$M$12),))-ROW(I$42))),100))/$F18:$M18,))),),IF($P18=0,,OFFSET(I35,,-MAX(MIN($P18,COUNT($F$27:I$27)-1),1))),(SUM(OFFSET($F$42,MATCH($E18,$A$43:$A$58,),):OFFSET(I$42,MATCH($E18,$A$43:$A$58,)+COUNTIF($A$43:$A$58,"="&amp;$E18),))&gt;0)*$N18)*($A35&gt;0)</f>
        <v>0</v>
      </c>
      <c r="J35" s="1">
        <f t="array" aca="1" ref="J35" ca="1">MAX(ROUNDUP(IF(J$27&gt;$B$4,SUM(IFERROR(OFFSET(J$42,MATCH($E18,$A$43:$A$58,),$O18):OFFSET(J$42,MATCH($E18,$A$43:$A$58,)+COUNTIF($A$43:$A$58,"="&amp;$E18),$O18)/TRANSPOSE($F18:$M18),)),SUMPRODUCT(IFERROR(TRANSPOSE(MOD(SMALL(ROW(OFFSET($F$42,MATCH($E18,$A$43:$A$58,),):OFFSET($F$42,MATCH($E18,$A$43:$A$58,)-1+COUNTA($F$12:$M$12),MAX($O18-1,)))/1%+OFFSET($F$42,MATCH($E18,$A$43:$A$58,),):OFFSET($F$42,MATCH($E18,$A$43:$A$58,)-1+COUNTA($F$12:$M$12),MAX($O18-1,)),COLUMNS(OFFSET($F$42,MATCH($E18,$A$43:$A$58,),):OFFSET($F$42,MATCH($E18,$A$43:$A$58,)-1+COUNTA($F$12:$M$12),MAX($O18-1,)))*(ROW(OFFSET($F$42,MATCH($E18,$A$43:$A$58,),):OFFSET($F$42,MATCH($E18,$A$43:$A$58,)-1+COUNTA($F$12:$M$12),))-ROW(J$42))),100))/$F18:$M18,))),),IF($P18=0,,OFFSET(J35,,-MAX(MIN($P18,COUNT($F$27:J$27)-1),1))),(SUM(OFFSET($F$42,MATCH($E18,$A$43:$A$58,),):OFFSET(J$42,MATCH($E18,$A$43:$A$58,)+COUNTIF($A$43:$A$58,"="&amp;$E18),))&gt;0)*$N18)*($A35&gt;0)</f>
        <v>0</v>
      </c>
      <c r="K35" s="1">
        <f t="array" aca="1" ref="K35" ca="1">MAX(ROUNDUP(IF(K$27&gt;$B$4,SUM(IFERROR(OFFSET(K$42,MATCH($E18,$A$43:$A$58,),$O18):OFFSET(K$42,MATCH($E18,$A$43:$A$58,)+COUNTIF($A$43:$A$58,"="&amp;$E18),$O18)/TRANSPOSE($F18:$M18),)),SUMPRODUCT(IFERROR(TRANSPOSE(MOD(SMALL(ROW(OFFSET($F$42,MATCH($E18,$A$43:$A$58,),):OFFSET($F$42,MATCH($E18,$A$43:$A$58,)-1+COUNTA($F$12:$M$12),MAX($O18-1,)))/1%+OFFSET($F$42,MATCH($E18,$A$43:$A$58,),):OFFSET($F$42,MATCH($E18,$A$43:$A$58,)-1+COUNTA($F$12:$M$12),MAX($O18-1,)),COLUMNS(OFFSET($F$42,MATCH($E18,$A$43:$A$58,),):OFFSET($F$42,MATCH($E18,$A$43:$A$58,)-1+COUNTA($F$12:$M$12),MAX($O18-1,)))*(ROW(OFFSET($F$42,MATCH($E18,$A$43:$A$58,),):OFFSET($F$42,MATCH($E18,$A$43:$A$58,)-1+COUNTA($F$12:$M$12),))-ROW(K$42))),100))/$F18:$M18,))),),IF($P18=0,,OFFSET(K35,,-MAX(MIN($P18,COUNT($F$27:K$27)-1),1))),(SUM(OFFSET($F$42,MATCH($E18,$A$43:$A$58,),):OFFSET(K$42,MATCH($E18,$A$43:$A$58,)+COUNTIF($A$43:$A$58,"="&amp;$E18),))&gt;0)*$N18)*($A35&gt;0)</f>
        <v>0</v>
      </c>
      <c r="L35" s="1">
        <f t="array" aca="1" ref="L35" ca="1">MAX(ROUNDUP(IF(L$27&gt;$B$4,SUM(IFERROR(OFFSET(L$42,MATCH($E18,$A$43:$A$58,),$O18):OFFSET(L$42,MATCH($E18,$A$43:$A$58,)+COUNTIF($A$43:$A$58,"="&amp;$E18),$O18)/TRANSPOSE($F18:$M18),)),SUMPRODUCT(IFERROR(TRANSPOSE(MOD(SMALL(ROW(OFFSET($F$42,MATCH($E18,$A$43:$A$58,),):OFFSET($F$42,MATCH($E18,$A$43:$A$58,)-1+COUNTA($F$12:$M$12),MAX($O18-1,)))/1%+OFFSET($F$42,MATCH($E18,$A$43:$A$58,),):OFFSET($F$42,MATCH($E18,$A$43:$A$58,)-1+COUNTA($F$12:$M$12),MAX($O18-1,)),COLUMNS(OFFSET($F$42,MATCH($E18,$A$43:$A$58,),):OFFSET($F$42,MATCH($E18,$A$43:$A$58,)-1+COUNTA($F$12:$M$12),MAX($O18-1,)))*(ROW(OFFSET($F$42,MATCH($E18,$A$43:$A$58,),):OFFSET($F$42,MATCH($E18,$A$43:$A$58,)-1+COUNTA($F$12:$M$12),))-ROW(L$42))),100))/$F18:$M18,))),),IF($P18=0,,OFFSET(L35,,-MAX(MIN($P18,COUNT($F$27:L$27)-1),1))),(SUM(OFFSET($F$42,MATCH($E18,$A$43:$A$58,),):OFFSET(L$42,MATCH($E18,$A$43:$A$58,)+COUNTIF($A$43:$A$58,"="&amp;$E18),))&gt;0)*$N18)*($A35&gt;0)</f>
        <v>0</v>
      </c>
      <c r="M35" s="1">
        <f t="array" aca="1" ref="M35" ca="1">MAX(ROUNDUP(IF(M$27&gt;$B$4,SUM(IFERROR(OFFSET(M$42,MATCH($E18,$A$43:$A$58,),$O18):OFFSET(M$42,MATCH($E18,$A$43:$A$58,)+COUNTIF($A$43:$A$58,"="&amp;$E18),$O18)/TRANSPOSE($F18:$M18),)),SUMPRODUCT(IFERROR(TRANSPOSE(MOD(SMALL(ROW(OFFSET($F$42,MATCH($E18,$A$43:$A$58,),):OFFSET($F$42,MATCH($E18,$A$43:$A$58,)-1+COUNTA($F$12:$M$12),MAX($O18-1,)))/1%+OFFSET($F$42,MATCH($E18,$A$43:$A$58,),):OFFSET($F$42,MATCH($E18,$A$43:$A$58,)-1+COUNTA($F$12:$M$12),MAX($O18-1,)),COLUMNS(OFFSET($F$42,MATCH($E18,$A$43:$A$58,),):OFFSET($F$42,MATCH($E18,$A$43:$A$58,)-1+COUNTA($F$12:$M$12),MAX($O18-1,)))*(ROW(OFFSET($F$42,MATCH($E18,$A$43:$A$58,),):OFFSET($F$42,MATCH($E18,$A$43:$A$58,)-1+COUNTA($F$12:$M$12),))-ROW(M$42))),100))/$F18:$M18,))),),IF($P18=0,,OFFSET(M35,,-MAX(MIN($P18,COUNT($F$27:M$27)-1),1))),(SUM(OFFSET($F$42,MATCH($E18,$A$43:$A$58,),):OFFSET(M$42,MATCH($E18,$A$43:$A$58,)+COUNTIF($A$43:$A$58,"="&amp;$E18),))&gt;0)*$N18)*($A35&gt;0)</f>
        <v>0</v>
      </c>
      <c r="N35" s="1">
        <f t="array" aca="1" ref="N35" ca="1">MAX(ROUNDUP(IF(N$27&gt;$B$4,SUM(IFERROR(OFFSET(N$42,MATCH($E18,$A$43:$A$58,),$O18):OFFSET(N$42,MATCH($E18,$A$43:$A$58,)+COUNTIF($A$43:$A$58,"="&amp;$E18),$O18)/TRANSPOSE($F18:$M18),)),SUMPRODUCT(IFERROR(TRANSPOSE(MOD(SMALL(ROW(OFFSET($F$42,MATCH($E18,$A$43:$A$58,),):OFFSET($F$42,MATCH($E18,$A$43:$A$58,)-1+COUNTA($F$12:$M$12),MAX($O18-1,)))/1%+OFFSET($F$42,MATCH($E18,$A$43:$A$58,),):OFFSET($F$42,MATCH($E18,$A$43:$A$58,)-1+COUNTA($F$12:$M$12),MAX($O18-1,)),COLUMNS(OFFSET($F$42,MATCH($E18,$A$43:$A$58,),):OFFSET($F$42,MATCH($E18,$A$43:$A$58,)-1+COUNTA($F$12:$M$12),MAX($O18-1,)))*(ROW(OFFSET($F$42,MATCH($E18,$A$43:$A$58,),):OFFSET($F$42,MATCH($E18,$A$43:$A$58,)-1+COUNTA($F$12:$M$12),))-ROW(N$42))),100))/$F18:$M18,))),),IF($P18=0,,OFFSET(N35,,-MAX(MIN($P18,COUNT($F$27:N$27)-1),1))),(SUM(OFFSET($F$42,MATCH($E18,$A$43:$A$58,),):OFFSET(N$42,MATCH($E18,$A$43:$A$58,)+COUNTIF($A$43:$A$58,"="&amp;$E18),))&gt;0)*$N18)*($A35&gt;0)</f>
        <v>0</v>
      </c>
      <c r="O35" s="1">
        <f t="array" aca="1" ref="O35" ca="1">MAX(ROUNDUP(IF(O$27&gt;$B$4,SUM(IFERROR(OFFSET(O$42,MATCH($E18,$A$43:$A$58,),$O18):OFFSET(O$42,MATCH($E18,$A$43:$A$58,)+COUNTIF($A$43:$A$58,"="&amp;$E18),$O18)/TRANSPOSE($F18:$M18),)),SUMPRODUCT(IFERROR(TRANSPOSE(MOD(SMALL(ROW(OFFSET($F$42,MATCH($E18,$A$43:$A$58,),):OFFSET($F$42,MATCH($E18,$A$43:$A$58,)-1+COUNTA($F$12:$M$12),MAX($O18-1,)))/1%+OFFSET($F$42,MATCH($E18,$A$43:$A$58,),):OFFSET($F$42,MATCH($E18,$A$43:$A$58,)-1+COUNTA($F$12:$M$12),MAX($O18-1,)),COLUMNS(OFFSET($F$42,MATCH($E18,$A$43:$A$58,),):OFFSET($F$42,MATCH($E18,$A$43:$A$58,)-1+COUNTA($F$12:$M$12),MAX($O18-1,)))*(ROW(OFFSET($F$42,MATCH($E18,$A$43:$A$58,),):OFFSET($F$42,MATCH($E18,$A$43:$A$58,)-1+COUNTA($F$12:$M$12),))-ROW(O$42))),100))/$F18:$M18,))),),IF($P18=0,,OFFSET(O35,,-MAX(MIN($P18,COUNT($F$27:O$27)-1),1))),(SUM(OFFSET($F$42,MATCH($E18,$A$43:$A$58,),):OFFSET(O$42,MATCH($E18,$A$43:$A$58,)+COUNTIF($A$43:$A$58,"="&amp;$E18),))&gt;0)*$N18)*($A35&gt;0)</f>
        <v>0</v>
      </c>
      <c r="P35" s="1">
        <f t="array" aca="1" ref="P35" ca="1">MAX(ROUNDUP(IF(P$27&gt;$B$4,SUM(IFERROR(OFFSET(P$42,MATCH($E18,$A$43:$A$58,),$O18):OFFSET(P$42,MATCH($E18,$A$43:$A$58,)+COUNTIF($A$43:$A$58,"="&amp;$E18),$O18)/TRANSPOSE($F18:$M18),)),SUMPRODUCT(IFERROR(TRANSPOSE(MOD(SMALL(ROW(OFFSET($F$42,MATCH($E18,$A$43:$A$58,),):OFFSET($F$42,MATCH($E18,$A$43:$A$58,)-1+COUNTA($F$12:$M$12),MAX($O18-1,)))/1%+OFFSET($F$42,MATCH($E18,$A$43:$A$58,),):OFFSET($F$42,MATCH($E18,$A$43:$A$58,)-1+COUNTA($F$12:$M$12),MAX($O18-1,)),COLUMNS(OFFSET($F$42,MATCH($E18,$A$43:$A$58,),):OFFSET($F$42,MATCH($E18,$A$43:$A$58,)-1+COUNTA($F$12:$M$12),MAX($O18-1,)))*(ROW(OFFSET($F$42,MATCH($E18,$A$43:$A$58,),):OFFSET($F$42,MATCH($E18,$A$43:$A$58,)-1+COUNTA($F$12:$M$12),))-ROW(P$42))),100))/$F18:$M18,))),),IF($P18=0,,OFFSET(P35,,-MAX(MIN($P18,COUNT($F$27:P$27)-1),1))),(SUM(OFFSET($F$42,MATCH($E18,$A$43:$A$58,),):OFFSET(P$42,MATCH($E18,$A$43:$A$58,)+COUNTIF($A$43:$A$58,"="&amp;$E18),))&gt;0)*$N18)*($A35&gt;0)</f>
        <v>0</v>
      </c>
    </row>
    <row r="36" spans="1:16" x14ac:dyDescent="0.25">
      <c r="A36" s="12"/>
      <c r="B36" s="12"/>
      <c r="C36" s="12"/>
      <c r="D36" s="12"/>
      <c r="E36" s="15" t="s">
        <v>31</v>
      </c>
      <c r="F36" s="12">
        <f ca="1">SUBTOTAL(9,F31:F35)</f>
        <v>3</v>
      </c>
      <c r="G36" s="12">
        <f t="shared" ref="G36:P36" ca="1" si="2">SUBTOTAL(9,G31:G35)</f>
        <v>3</v>
      </c>
      <c r="H36" s="12">
        <f t="shared" ca="1" si="2"/>
        <v>3</v>
      </c>
      <c r="I36" s="12">
        <f t="shared" ca="1" si="2"/>
        <v>3</v>
      </c>
      <c r="J36" s="12">
        <f t="shared" ca="1" si="2"/>
        <v>2</v>
      </c>
      <c r="K36" s="12">
        <f t="shared" ca="1" si="2"/>
        <v>2</v>
      </c>
      <c r="L36" s="12">
        <f t="shared" ca="1" si="2"/>
        <v>2</v>
      </c>
      <c r="M36" s="12">
        <f t="shared" ca="1" si="2"/>
        <v>2</v>
      </c>
      <c r="N36" s="12">
        <f t="shared" ca="1" si="2"/>
        <v>2</v>
      </c>
      <c r="O36" s="12">
        <f t="shared" ca="1" si="2"/>
        <v>2</v>
      </c>
      <c r="P36" s="12">
        <f t="shared" ca="1" si="2"/>
        <v>2</v>
      </c>
    </row>
    <row r="39" spans="1:16" x14ac:dyDescent="0.25">
      <c r="A39" s="19" t="s">
        <v>32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1" spans="1:16" x14ac:dyDescent="0.25">
      <c r="F41" s="14">
        <f>F27</f>
        <v>43466</v>
      </c>
      <c r="G41" s="14">
        <f t="shared" ref="G41:P41" si="3">G27</f>
        <v>43497</v>
      </c>
      <c r="H41" s="14">
        <f t="shared" si="3"/>
        <v>43525</v>
      </c>
      <c r="I41" s="14">
        <f t="shared" si="3"/>
        <v>43556</v>
      </c>
      <c r="J41" s="14">
        <f t="shared" si="3"/>
        <v>43586</v>
      </c>
      <c r="K41" s="14">
        <f t="shared" si="3"/>
        <v>43617</v>
      </c>
      <c r="L41" s="14">
        <f t="shared" si="3"/>
        <v>43647</v>
      </c>
      <c r="M41" s="14">
        <f t="shared" si="3"/>
        <v>43678</v>
      </c>
      <c r="N41" s="14">
        <f t="shared" si="3"/>
        <v>43709</v>
      </c>
      <c r="O41" s="14">
        <f t="shared" si="3"/>
        <v>43739</v>
      </c>
      <c r="P41" s="14">
        <f t="shared" si="3"/>
        <v>43770</v>
      </c>
    </row>
    <row r="42" spans="1:16" x14ac:dyDescent="0.25"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</row>
    <row r="43" spans="1:16" x14ac:dyDescent="0.25">
      <c r="A43" s="1" t="s">
        <v>15</v>
      </c>
      <c r="B43" s="1" t="s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</row>
    <row r="44" spans="1:16" x14ac:dyDescent="0.25">
      <c r="A44" s="1" t="s">
        <v>15</v>
      </c>
      <c r="B44" s="1" t="s">
        <v>1</v>
      </c>
      <c r="F44" s="1">
        <v>3</v>
      </c>
      <c r="G44" s="1">
        <v>3</v>
      </c>
      <c r="H44" s="1">
        <v>3</v>
      </c>
      <c r="I44" s="1">
        <v>3</v>
      </c>
      <c r="J44" s="1">
        <v>2</v>
      </c>
      <c r="K44" s="1">
        <v>2</v>
      </c>
      <c r="L44" s="1">
        <v>1</v>
      </c>
      <c r="M44" s="1">
        <v>1</v>
      </c>
      <c r="N44" s="1">
        <v>1</v>
      </c>
      <c r="O44" s="1">
        <v>1</v>
      </c>
      <c r="P44" s="1">
        <v>1</v>
      </c>
    </row>
    <row r="45" spans="1:16" x14ac:dyDescent="0.25">
      <c r="A45" s="1" t="s">
        <v>15</v>
      </c>
      <c r="B45" s="1" t="s">
        <v>2</v>
      </c>
      <c r="F45" s="1">
        <v>0</v>
      </c>
      <c r="G45" s="1">
        <v>1</v>
      </c>
      <c r="H45" s="1">
        <v>1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</row>
    <row r="46" spans="1:16" x14ac:dyDescent="0.25">
      <c r="A46" s="1" t="s">
        <v>15</v>
      </c>
      <c r="B46" s="1" t="s">
        <v>3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</row>
    <row r="47" spans="1:16" x14ac:dyDescent="0.25">
      <c r="A47" s="1" t="s">
        <v>15</v>
      </c>
      <c r="B47" s="1" t="s">
        <v>4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</row>
    <row r="48" spans="1:16" x14ac:dyDescent="0.25">
      <c r="A48" s="1" t="s">
        <v>15</v>
      </c>
      <c r="B48" s="1" t="s">
        <v>5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</row>
    <row r="49" spans="1:16" x14ac:dyDescent="0.25">
      <c r="A49" s="1" t="s">
        <v>15</v>
      </c>
      <c r="B49" s="1" t="s">
        <v>6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</row>
    <row r="50" spans="1:16" x14ac:dyDescent="0.25">
      <c r="A50" s="1" t="s">
        <v>15</v>
      </c>
      <c r="B50" s="1" t="s">
        <v>7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</row>
    <row r="51" spans="1:16" x14ac:dyDescent="0.25">
      <c r="A51" s="1" t="s">
        <v>16</v>
      </c>
      <c r="B51" s="1" t="s">
        <v>0</v>
      </c>
    </row>
    <row r="52" spans="1:16" x14ac:dyDescent="0.25">
      <c r="A52" s="1" t="s">
        <v>16</v>
      </c>
      <c r="B52" s="1" t="s">
        <v>1</v>
      </c>
    </row>
    <row r="53" spans="1:16" x14ac:dyDescent="0.25">
      <c r="A53" s="1" t="s">
        <v>16</v>
      </c>
      <c r="B53" s="1" t="s">
        <v>2</v>
      </c>
    </row>
    <row r="54" spans="1:16" x14ac:dyDescent="0.25">
      <c r="A54" s="1" t="s">
        <v>16</v>
      </c>
      <c r="B54" s="1" t="s">
        <v>3</v>
      </c>
    </row>
    <row r="55" spans="1:16" x14ac:dyDescent="0.25">
      <c r="A55" s="1" t="s">
        <v>16</v>
      </c>
      <c r="B55" s="1" t="s">
        <v>4</v>
      </c>
    </row>
    <row r="56" spans="1:16" x14ac:dyDescent="0.25">
      <c r="A56" s="1" t="s">
        <v>16</v>
      </c>
      <c r="B56" s="1" t="s">
        <v>5</v>
      </c>
    </row>
    <row r="57" spans="1:16" x14ac:dyDescent="0.25">
      <c r="A57" s="1" t="s">
        <v>16</v>
      </c>
      <c r="B57" s="1" t="s">
        <v>6</v>
      </c>
    </row>
    <row r="58" spans="1:16" x14ac:dyDescent="0.25">
      <c r="A58" s="1" t="s">
        <v>16</v>
      </c>
      <c r="B58" s="1" t="s">
        <v>7</v>
      </c>
    </row>
  </sheetData>
  <mergeCells count="7">
    <mergeCell ref="A2:P2"/>
    <mergeCell ref="N11:N12"/>
    <mergeCell ref="F11:M11"/>
    <mergeCell ref="O11:O12"/>
    <mergeCell ref="P11:P12"/>
    <mergeCell ref="A24:P24"/>
    <mergeCell ref="A39:P39"/>
  </mergeCells>
  <conditionalFormatting sqref="F43:P50">
    <cfRule type="cellIs" dxfId="1" priority="2" operator="equal">
      <formula>0</formula>
    </cfRule>
  </conditionalFormatting>
  <conditionalFormatting sqref="F31:P35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2019-03-13T16:52:26Z</dcterms:created>
  <dcterms:modified xsi:type="dcterms:W3CDTF">2019-03-20T10:25:54Z</dcterms:modified>
</cp:coreProperties>
</file>