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0" yWindow="0" windowWidth="20490" windowHeight="7620" activeTab="1"/>
  </bookViews>
  <sheets>
    <sheet name="Sheet1" sheetId="1" r:id="rId1"/>
    <sheet name="Sheet1 (2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2" l="1" a="1"/>
  <c r="J5" i="2" s="1"/>
  <c r="J6" i="2" a="1"/>
  <c r="J6" i="2"/>
  <c r="J7" i="2" a="1"/>
  <c r="J7" i="2" s="1"/>
  <c r="J8" i="2" a="1"/>
  <c r="J8" i="2" s="1"/>
  <c r="J9" i="2" a="1"/>
  <c r="J9" i="2" s="1"/>
  <c r="J10" i="2" a="1"/>
  <c r="J10" i="2" s="1"/>
  <c r="J11" i="2" a="1"/>
  <c r="J11" i="2" s="1"/>
  <c r="J12" i="2" a="1"/>
  <c r="J12" i="2" s="1"/>
  <c r="J13" i="2" a="1"/>
  <c r="J13" i="2" s="1"/>
  <c r="J14" i="2" a="1"/>
  <c r="J14" i="2" s="1"/>
  <c r="J15" i="2" a="1"/>
  <c r="J15" i="2"/>
  <c r="J16" i="2" a="1"/>
  <c r="J16" i="2" s="1"/>
  <c r="J17" i="2" a="1"/>
  <c r="J17" i="2" s="1"/>
  <c r="I5" i="2" a="1"/>
  <c r="I5" i="2" s="1"/>
  <c r="I6" i="2" a="1"/>
  <c r="I6" i="2" s="1"/>
  <c r="I7" i="2" a="1"/>
  <c r="I7" i="2" s="1"/>
  <c r="I8" i="2" a="1"/>
  <c r="I8" i="2"/>
  <c r="I9" i="2" a="1"/>
  <c r="I9" i="2" s="1"/>
  <c r="I10" i="2" a="1"/>
  <c r="I10" i="2" s="1"/>
  <c r="I11" i="2" a="1"/>
  <c r="I11" i="2" s="1"/>
  <c r="I12" i="2" a="1"/>
  <c r="I12" i="2" s="1"/>
  <c r="I13" i="2" a="1"/>
  <c r="I13" i="2"/>
  <c r="I14" i="2" a="1"/>
  <c r="I14" i="2" s="1"/>
  <c r="I15" i="2" a="1"/>
  <c r="I15" i="2" s="1"/>
  <c r="I16" i="2" a="1"/>
  <c r="I16" i="2" s="1"/>
  <c r="I17" i="2" a="1"/>
  <c r="I17" i="2" s="1"/>
  <c r="I18" i="2" a="1"/>
  <c r="I18" i="2" s="1"/>
  <c r="I19" i="2" a="1"/>
  <c r="I19" i="2"/>
  <c r="D16" i="2" l="1" a="1"/>
  <c r="D16" i="2" s="1"/>
  <c r="D5" i="2"/>
  <c r="H5" i="2" l="1"/>
  <c r="H6" i="2"/>
  <c r="H7" i="2"/>
  <c r="H8" i="2"/>
  <c r="H9" i="2"/>
  <c r="H10" i="2"/>
  <c r="H11" i="2"/>
  <c r="H12" i="2"/>
  <c r="H13" i="2"/>
  <c r="H14" i="2"/>
  <c r="H15" i="2"/>
  <c r="H16" i="2"/>
  <c r="F5" i="2"/>
  <c r="F6" i="2"/>
  <c r="F7" i="2"/>
  <c r="F8" i="2"/>
  <c r="F9" i="2"/>
  <c r="F10" i="2"/>
  <c r="F11" i="2"/>
  <c r="F12" i="2"/>
  <c r="F13" i="2"/>
  <c r="F14" i="2"/>
  <c r="F15" i="2"/>
  <c r="F16" i="2"/>
  <c r="D8" i="2" a="1"/>
  <c r="D8" i="2" s="1"/>
  <c r="D9" i="2" a="1"/>
  <c r="D9" i="2" s="1"/>
  <c r="D10" i="2" a="1"/>
  <c r="D10" i="2" s="1"/>
  <c r="D11" i="2" a="1"/>
  <c r="D11" i="2" s="1"/>
  <c r="D12" i="2" a="1"/>
  <c r="D12" i="2" s="1"/>
  <c r="D13" i="2" a="1"/>
  <c r="D13" i="2" s="1"/>
  <c r="D14" i="2" a="1"/>
  <c r="D14" i="2" s="1"/>
  <c r="D15" i="2" a="1"/>
  <c r="D15" i="2" s="1"/>
  <c r="D6" i="2" a="1"/>
  <c r="D6" i="2" s="1"/>
  <c r="D7" i="2" a="1"/>
  <c r="D7" i="2" s="1"/>
  <c r="D2" i="2" l="1" a="1"/>
  <c r="D2" i="2" s="1"/>
  <c r="F2" i="2"/>
  <c r="H2" i="2"/>
  <c r="I2" i="2" a="1"/>
  <c r="I2" i="2" s="1"/>
  <c r="J2" i="2" a="1"/>
  <c r="J2" i="2" s="1"/>
  <c r="D3" i="2" a="1"/>
  <c r="D3" i="2" s="1"/>
  <c r="F3" i="2"/>
  <c r="H3" i="2"/>
  <c r="I3" i="2" a="1"/>
  <c r="I3" i="2" s="1"/>
  <c r="J3" i="2" a="1"/>
  <c r="J3" i="2" s="1"/>
  <c r="D4" i="2" a="1"/>
  <c r="D4" i="2" s="1"/>
  <c r="F4" i="2"/>
  <c r="H4" i="2"/>
  <c r="I4" i="2" a="1"/>
  <c r="I4" i="2" s="1"/>
  <c r="J4" i="2" a="1"/>
  <c r="J4" i="2" s="1"/>
  <c r="C2" i="1" l="1"/>
  <c r="I4" i="1" a="1"/>
  <c r="I4" i="1" s="1"/>
  <c r="H4" i="1" a="1"/>
  <c r="H4" i="1" s="1"/>
  <c r="G4" i="1"/>
  <c r="F4" i="1"/>
  <c r="E4" i="1"/>
  <c r="F3" i="1"/>
  <c r="F2" i="1"/>
  <c r="C4" i="1"/>
  <c r="C3" i="1"/>
  <c r="E2" i="1"/>
  <c r="G2" i="1"/>
  <c r="G3" i="1"/>
  <c r="I3" i="1" a="1"/>
  <c r="I3" i="1" s="1"/>
  <c r="H3" i="1" a="1"/>
  <c r="H3" i="1" s="1"/>
  <c r="E3" i="1"/>
</calcChain>
</file>

<file path=xl/sharedStrings.xml><?xml version="1.0" encoding="utf-8"?>
<sst xmlns="http://schemas.openxmlformats.org/spreadsheetml/2006/main" count="37" uniqueCount="22">
  <si>
    <t>V.V_Pupkin@roga-kopyta.zagot.org</t>
  </si>
  <si>
    <t>V.V_Pupkin@roga-kopyta.zagot.orgggg</t>
  </si>
  <si>
    <t>Символы</t>
  </si>
  <si>
    <t>один Знак @</t>
  </si>
  <si>
    <t>домен первого уровня</t>
  </si>
  <si>
    <t>домен только [A-z]</t>
  </si>
  <si>
    <t>V.V_Pupkin@.org</t>
  </si>
  <si>
    <t>домен только [A-z] &lt;6</t>
  </si>
  <si>
    <t>Yutyaeva_ma@power-m.ru</t>
  </si>
  <si>
    <t>zakupki.klimov@mail.ru</t>
  </si>
  <si>
    <t>svetlana.gryaznova@sptz.kzgroup.ru</t>
  </si>
  <si>
    <t>info@koavia.com</t>
  </si>
  <si>
    <t>Natal''ya.Konova@omzglobal.com</t>
  </si>
  <si>
    <t xml:space="preserve">Правильное </t>
  </si>
  <si>
    <t>не правильное</t>
  </si>
  <si>
    <t>t.zhamagortsyan@aemtec;h.ru</t>
  </si>
  <si>
    <t>v$$$.popov@reph.ru</t>
  </si>
  <si>
    <t>ek.chernyaewa@yandex.ru7</t>
  </si>
  <si>
    <t xml:space="preserve"> bsrodeo360 @outlook.com</t>
  </si>
  <si>
    <t>OIMyasoedov @ atomkomplekt.org</t>
  </si>
  <si>
    <t>urist-gasmash@yandex.44ru344.ry</t>
  </si>
  <si>
    <t>il.novokshonova@oevrz.ruе№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</si>
</sst>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1"/>
    <xf numFmtId="0" fontId="0" fillId="0" borderId="0" xfId="0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2" borderId="0" xfId="0" applyFill="1"/>
    <xf numFmtId="0" fontId="0" fillId="3" borderId="0" xfId="0" applyFill="1"/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.V_Pupkin@.org" TargetMode="External"/><Relationship Id="rId2" Type="http://schemas.openxmlformats.org/officeDocument/2006/relationships/hyperlink" Target="mailto:V.V_Pupkin@roga-kopyta.zagot.orgggg" TargetMode="External"/><Relationship Id="rId1" Type="http://schemas.openxmlformats.org/officeDocument/2006/relationships/hyperlink" Target="mailto:V.V_Pupkin@roga-kopyta.zagot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V.V_Pupkin@.org" TargetMode="External"/><Relationship Id="rId2" Type="http://schemas.openxmlformats.org/officeDocument/2006/relationships/hyperlink" Target="mailto:V.V_Pupkin@roga-kopyta.zagot.orgggg" TargetMode="External"/><Relationship Id="rId1" Type="http://schemas.openxmlformats.org/officeDocument/2006/relationships/hyperlink" Target="mailto:V.V_Pupkin@roga-kopyta.zagot.or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"/>
  <sheetViews>
    <sheetView workbookViewId="0">
      <selection activeCell="C2" sqref="C2"/>
    </sheetView>
  </sheetViews>
  <sheetFormatPr defaultRowHeight="15" x14ac:dyDescent="0.25"/>
  <cols>
    <col min="1" max="1" width="23.5703125" customWidth="1"/>
  </cols>
  <sheetData>
    <row r="1" spans="1:9" x14ac:dyDescent="0.25">
      <c r="E1" t="s">
        <v>3</v>
      </c>
      <c r="F1" t="s">
        <v>4</v>
      </c>
      <c r="H1" t="s">
        <v>2</v>
      </c>
      <c r="I1" t="s">
        <v>5</v>
      </c>
    </row>
    <row r="2" spans="1:9" x14ac:dyDescent="0.25">
      <c r="A2" s="1" t="s">
        <v>1</v>
      </c>
      <c r="C2">
        <f>IF(AND(LEN(A2)-LEN(SUBSTITUTE(A2,"@",""))=1,
LEN(TRIM(RIGHT(SUBSTITUTE(A2,".",REPT(" ",99)),99)))&lt;6,
IFERROR(FIND(".",MID(A2,FIND("@",A2)+1,99))-1,)),
IF(SUM(IFERROR(LOOKUP(CODE(MID(A2,ROW($A$1:$A$99),1)),{0;45;47;64;123},{0;1;0;1;0}),)),IF(SUM(IFERROR(LOOKUP(CODE(MID(TRIM(RIGHT(SUBSTITUTE(A2,".",REPT(" ",99)),99)),ROW($A$1:$A$5),1)),{65;123},{1;0}),)),1,),),)</f>
        <v>0</v>
      </c>
      <c r="E2" t="b">
        <f>LEN(A2)-LEN(SUBSTITUTE(A2,"@",""))=1</f>
        <v>1</v>
      </c>
      <c r="F2" t="b">
        <f>LEN(TRIM(RIGHT(SUBSTITUTE(A2,".",REPT(" ",99)),99)))&lt;6</f>
        <v>0</v>
      </c>
      <c r="G2">
        <f>IFERROR(FIND(".",MID(A2,FIND("@",A2)+1,99))-1,)</f>
        <v>11</v>
      </c>
    </row>
    <row r="3" spans="1:9" x14ac:dyDescent="0.25">
      <c r="A3" s="1" t="s">
        <v>0</v>
      </c>
      <c r="C3">
        <f>IF(AND(LEN(A3)-LEN(SUBSTITUTE(A3,"@",""))=1,
LEN(TRIM(RIGHT(SUBSTITUTE(A3,".",REPT(" ",99)),99)))&lt;6,
IFERROR(FIND(".",MID(A3,FIND("@",A3)+1,99))-1,)),
IF(SUM(IFERROR(LOOKUP(CODE(MID(A3,ROW($A$1:$A$99),1)),{0;45;47;64;123},{0;1;0;1;0}),)),IF(SUM(IFERROR(LOOKUP(CODE(MID(TRIM(RIGHT(SUBSTITUTE(A3,".",REPT(" ",99)),99)),ROW($A$1:$A$5),1)),{65;123},{1;0}),)),1,),),)</f>
        <v>1</v>
      </c>
      <c r="E3" t="b">
        <f>LEN(A3)-LEN(SUBSTITUTE(A3,"@",""))=1</f>
        <v>1</v>
      </c>
      <c r="F3" t="b">
        <f>LEN(TRIM(RIGHT(SUBSTITUTE(A3,".",REPT(" ",99)),99)))&lt;6</f>
        <v>1</v>
      </c>
      <c r="G3">
        <f>IFERROR(FIND(".",MID(A3,FIND("@",A3)+1,99))-1,)</f>
        <v>11</v>
      </c>
      <c r="H3">
        <f t="array" ref="H3">SUM(IFERROR(LOOKUP(CODE(MID(A3,ROW(A1:A99),1)),{0;45;47;64;123},{0;1;0;1;0}),))</f>
        <v>32</v>
      </c>
      <c r="I3">
        <f t="array" ref="I3">SUM(IFERROR(LOOKUP(CODE(MID(TRIM(RIGHT(SUBSTITUTE(A3,".",REPT(" ",99)),99)),ROW(A1:A5),1)),{65;123},{1;0}),))</f>
        <v>3</v>
      </c>
    </row>
    <row r="4" spans="1:9" x14ac:dyDescent="0.25">
      <c r="A4" s="1" t="s">
        <v>6</v>
      </c>
      <c r="C4">
        <f>IF(AND(LEN(A4)-LEN(SUBSTITUTE(A4,"@",""))=1,
LEN(TRIM(RIGHT(SUBSTITUTE(A4,".",REPT(" ",99)),99)))&lt;6,
IFERROR(FIND(".",MID(A4,FIND("@",A4)+1,99))-1,)),
IF(SUM(IFERROR(LOOKUP(CODE(MID(A4,ROW($A$1:$A$99),1)),{0;45;47;64;123},{0;1;0;1;0}),)),IF(SUM(IFERROR(LOOKUP(CODE(MID(TRIM(RIGHT(SUBSTITUTE(A4,".",REPT(" ",99)),99)),ROW($A$1:$A$5),1)),{65;123},{1;0}),)),1,),),)</f>
        <v>0</v>
      </c>
      <c r="E4" t="b">
        <f>LEN(A4)-LEN(SUBSTITUTE(A4,"@",""))=1</f>
        <v>1</v>
      </c>
      <c r="F4" t="b">
        <f>LEN(TRIM(RIGHT(SUBSTITUTE(A4,".",REPT(" ",99)),99)))&lt;6</f>
        <v>1</v>
      </c>
      <c r="G4">
        <f>IFERROR(FIND(".",MID(A4,FIND("@",A4)+1,99))-1,)</f>
        <v>0</v>
      </c>
      <c r="H4">
        <f t="array" ref="H4">SUM(IFERROR(LOOKUP(CODE(MID(A4,ROW(A2:A100),1)),{0;45;47;64;123},{0;1;0;1;0}),))</f>
        <v>14</v>
      </c>
      <c r="I4">
        <f t="array" ref="I4">SUM(IFERROR(LOOKUP(CODE(MID(TRIM(RIGHT(SUBSTITUTE(A4,".",REPT(" ",99)),99)),ROW(A2:A6),1)),{65;123},{1;0}),))</f>
        <v>2</v>
      </c>
    </row>
  </sheetData>
  <hyperlinks>
    <hyperlink ref="A3" r:id="rId1"/>
    <hyperlink ref="A2" r:id="rId2"/>
    <hyperlink ref="A4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K11" sqref="K11"/>
    </sheetView>
  </sheetViews>
  <sheetFormatPr defaultRowHeight="15" x14ac:dyDescent="0.25"/>
  <cols>
    <col min="1" max="1" width="16" customWidth="1"/>
    <col min="2" max="2" width="44.42578125" customWidth="1"/>
    <col min="4" max="5" width="9.140625" style="2"/>
    <col min="6" max="6" width="15.85546875" style="2" customWidth="1"/>
    <col min="7" max="8" width="9.140625" style="2"/>
    <col min="9" max="9" width="13.7109375" style="2" customWidth="1"/>
    <col min="10" max="10" width="24.85546875" style="2" customWidth="1"/>
    <col min="11" max="11" width="26.7109375" customWidth="1"/>
  </cols>
  <sheetData>
    <row r="1" spans="1:10" x14ac:dyDescent="0.25">
      <c r="F1" s="2" t="s">
        <v>3</v>
      </c>
      <c r="I1" s="2" t="s">
        <v>2</v>
      </c>
      <c r="J1" s="2" t="s">
        <v>7</v>
      </c>
    </row>
    <row r="2" spans="1:10" x14ac:dyDescent="0.25">
      <c r="B2" s="1" t="s">
        <v>1</v>
      </c>
      <c r="D2" s="2">
        <f t="array" ref="D2">IF(AND(LEN(B2)-LEN(SUBSTITUTE(B2,"@",""))=1,ISNUMBER(SEARCH("@?*.",B2))),IF(SUM(IFERROR(LOOKUP(CODE(MID(B2,ROW($B$1:$B$95),1)),{0;45;47;64;123},{0;1;0;1;0}),)),IF(SUM(IFERROR(LOOKUP(CODE(MID(TRIM(RIGHT(SUBSTITUTE(B2,".",REPT(" ",99)),99)),ROW($B$1:$B$6),1)),{65;123},{1;0}),))&lt;6,1,),),)</f>
        <v>0</v>
      </c>
      <c r="F2" s="2" t="b">
        <f>LEN(B2)-LEN(SUBSTITUTE(B2,"@",""))=1</f>
        <v>1</v>
      </c>
      <c r="H2" s="2" t="b">
        <f>ISNUMBER(SEARCH("@?*.",B2))</f>
        <v>1</v>
      </c>
      <c r="I2" s="2">
        <f t="array" ref="I2">SUM(IFERROR(LOOKUP(CODE(MID(B2,ROW(#REF!),1)),{0;45;47;64;123},{0;1;0;1;0}),))</f>
        <v>0</v>
      </c>
      <c r="J2" s="2" t="b">
        <f t="array" ref="J2">SUM(IFERROR(LOOKUP(CODE(MID(TRIM(RIGHT(SUBSTITUTE(B2,".",REPT(" ",99)),99)),ROW($B$1:$B$6),1)),{65;123},{1;0}),))&lt;6</f>
        <v>0</v>
      </c>
    </row>
    <row r="3" spans="1:10" x14ac:dyDescent="0.25">
      <c r="B3" s="1" t="s">
        <v>0</v>
      </c>
      <c r="D3" s="2">
        <f t="array" ref="D3">IF(AND(LEN(B3)-LEN(SUBSTITUTE(B3,"@",""))=1,ISNUMBER(SEARCH("@?*.",B3))),IF(SUM(IFERROR(LOOKUP(CODE(MID(B3,ROW($B$1:$B$95),1)),{0;45;47;64;123},{0;1;0;1;0}),)),IF(SUM(IFERROR(LOOKUP(CODE(MID(TRIM(RIGHT(SUBSTITUTE(B3,".",REPT(" ",99)),99)),ROW($B$1:$B$6),1)),{65;123},{1;0}),))&lt;6,1,),),)</f>
        <v>1</v>
      </c>
      <c r="F3" s="2" t="b">
        <f>LEN(B3)-LEN(SUBSTITUTE(B3,"@",""))=1</f>
        <v>1</v>
      </c>
      <c r="H3" s="2" t="b">
        <f>ISNUMBER(SEARCH("@?*.",B3))</f>
        <v>1</v>
      </c>
      <c r="I3" s="2">
        <f t="array" ref="I3">SUM(IFERROR(LOOKUP(CODE(MID(B3,ROW(B1:B95),1)),{0;45;47;64;123},{0;1;0;1;0}),))</f>
        <v>32</v>
      </c>
      <c r="J3" s="2" t="b">
        <f t="array" ref="J3">SUM(IFERROR(LOOKUP(CODE(MID(TRIM(RIGHT(SUBSTITUTE(B3,".",REPT(" ",99)),99)),ROW($B$1:$B$6),1)),{65;123},{1;0}),))&lt;6</f>
        <v>1</v>
      </c>
    </row>
    <row r="4" spans="1:10" x14ac:dyDescent="0.25">
      <c r="B4" s="1" t="s">
        <v>6</v>
      </c>
      <c r="D4" s="2">
        <f t="array" ref="D4">IF(AND(LEN(B4)-LEN(SUBSTITUTE(B4,"@",""))=1,ISNUMBER(SEARCH("@?*.",B4))),IF(SUM(IFERROR(LOOKUP(CODE(MID(B4,ROW($B$1:$B$95),1)),{0;45;47;64;123},{0;1;0;1;0}),)),IF(SUM(IFERROR(LOOKUP(CODE(MID(TRIM(RIGHT(SUBSTITUTE(B4,".",REPT(" ",99)),99)),ROW($B$1:$B$6),1)),{65;123},{1;0}),))&lt;6,1,),),)</f>
        <v>0</v>
      </c>
      <c r="F4" s="2" t="b">
        <f>LEN(B4)-LEN(SUBSTITUTE(B4,"@",""))=1</f>
        <v>1</v>
      </c>
      <c r="H4" s="2" t="b">
        <f>ISNUMBER(SEARCH("@?*.",B4))</f>
        <v>0</v>
      </c>
      <c r="I4" s="2">
        <f t="array" ref="I4">SUM(IFERROR(LOOKUP(CODE(MID(B4,ROW(B2:B96),1)),{0;45;47;64;123},{0;1;0;1;0}),))</f>
        <v>14</v>
      </c>
      <c r="J4" s="2" t="b">
        <f t="array" ref="J4">SUM(IFERROR(LOOKUP(CODE(MID(TRIM(RIGHT(SUBSTITUTE(B4,".",REPT(" ",99)),99)),ROW($B$1:$B$6),1)),{65;123},{1;0}),))&lt;6</f>
        <v>1</v>
      </c>
    </row>
    <row r="5" spans="1:10" x14ac:dyDescent="0.25">
      <c r="A5" s="5" t="s">
        <v>13</v>
      </c>
      <c r="B5" s="3" t="s">
        <v>8</v>
      </c>
      <c r="D5" s="2">
        <f>IF(AND(LEN(B5)-LEN(SUBSTITUTE(B5,"@",""))=1,ISNUMBER(SEARCH("@?*.",B5))),IF(SUM(IFERROR(LOOKUP(CODE(MID(B5,ROW($B$1:$B$95),1)),{0;45;47;64;123},{0;1;0;1;0}),)),IF(SUM(IFERROR(LOOKUP(CODE(MID(TRIM(RIGHT(SUBSTITUTE(B5,".",REPT(" ",99)),99)),ROW($B$1:$B$6),1)),{65;123},{1;0}),))&lt;6,1,),),)</f>
        <v>1</v>
      </c>
      <c r="F5" s="2" t="b">
        <f t="shared" ref="F5:F16" si="0">LEN(B5)-LEN(SUBSTITUTE(B5,"@",""))=1</f>
        <v>1</v>
      </c>
      <c r="H5" s="2" t="b">
        <f t="shared" ref="H5:H16" si="1">ISNUMBER(SEARCH("@?*.",B5))</f>
        <v>1</v>
      </c>
      <c r="I5" s="2">
        <f t="array" ref="I5">SUM(IFERROR(LOOKUP(CODE(MID(B5,ROW(#REF!),1)),{0;45;47;64;123},{0;1;0;1;0}),))</f>
        <v>0</v>
      </c>
      <c r="J5" s="2" t="b">
        <f t="array" ref="J5">SUM(IFERROR(LOOKUP(CODE(MID(TRIM(RIGHT(SUBSTITUTE(B5,".",REPT(" ",99)),99)),ROW($B$1:$B$6),1)),{65;123},{1;0}),))&lt;6</f>
        <v>1</v>
      </c>
    </row>
    <row r="6" spans="1:10" x14ac:dyDescent="0.25">
      <c r="A6" s="5" t="s">
        <v>13</v>
      </c>
      <c r="B6" s="3" t="s">
        <v>9</v>
      </c>
      <c r="D6" s="2">
        <f t="array" ref="D6">IF(AND(LEN(B6)-LEN(SUBSTITUTE(B6,"@",""))=1,ISNUMBER(SEARCH("@?*.",B6))),IF(SUM(IFERROR(LOOKUP(CODE(MID(B6,ROW($B$1:$B$95),1)),{0;45;47;64;123},{0;1;0;1;0}),)),IF(SUM(IFERROR(LOOKUP(CODE(MID(TRIM(RIGHT(SUBSTITUTE(B6,".",REPT(" ",99)),99)),ROW($B$1:$B$6),1)),{65;123},{1;0}),))&lt;6,1,),),)</f>
        <v>1</v>
      </c>
      <c r="F6" s="2" t="b">
        <f t="shared" si="0"/>
        <v>1</v>
      </c>
      <c r="H6" s="2" t="b">
        <f t="shared" si="1"/>
        <v>1</v>
      </c>
      <c r="I6" s="2">
        <f t="array" ref="I6">SUM(IFERROR(LOOKUP(CODE(MID(B6,ROW(B4:B98),1)),{0;45;47;64;123},{0;1;0;1;0}),))</f>
        <v>19</v>
      </c>
      <c r="J6" s="2" t="b">
        <f t="array" ref="J6">SUM(IFERROR(LOOKUP(CODE(MID(TRIM(RIGHT(SUBSTITUTE(B6,".",REPT(" ",99)),99)),ROW($B$1:$B$6),1)),{65;123},{1;0}),))&lt;6</f>
        <v>1</v>
      </c>
    </row>
    <row r="7" spans="1:10" x14ac:dyDescent="0.25">
      <c r="A7" s="5" t="s">
        <v>13</v>
      </c>
      <c r="B7" s="3" t="s">
        <v>10</v>
      </c>
      <c r="D7" s="2">
        <f t="array" ref="D7">IF(AND(LEN(B7)-LEN(SUBSTITUTE(B7,"@",""))=1,ISNUMBER(SEARCH("@?*.",B7))),IF(SUM(IFERROR(LOOKUP(CODE(MID(B7,ROW($B$1:$B$95),1)),{0;45;47;64;123},{0;1;0;1;0}),)),IF(SUM(IFERROR(LOOKUP(CODE(MID(TRIM(RIGHT(SUBSTITUTE(B7,".",REPT(" ",99)),99)),ROW($B$1:$B$6),1)),{65;123},{1;0}),))&lt;6,1,),),)</f>
        <v>1</v>
      </c>
      <c r="F7" s="2" t="b">
        <f t="shared" si="0"/>
        <v>1</v>
      </c>
      <c r="H7" s="2" t="b">
        <f t="shared" si="1"/>
        <v>1</v>
      </c>
      <c r="I7" s="2">
        <f t="array" ref="I7">SUM(IFERROR(LOOKUP(CODE(MID(B7,ROW(B5:B99),1)),{0;45;47;64;123},{0;1;0;1;0}),))</f>
        <v>30</v>
      </c>
      <c r="J7" s="2" t="b">
        <f t="array" ref="J7">SUM(IFERROR(LOOKUP(CODE(MID(TRIM(RIGHT(SUBSTITUTE(B7,".",REPT(" ",99)),99)),ROW($B$1:$B$6),1)),{65;123},{1;0}),))&lt;6</f>
        <v>1</v>
      </c>
    </row>
    <row r="8" spans="1:10" x14ac:dyDescent="0.25">
      <c r="A8" s="5" t="s">
        <v>13</v>
      </c>
      <c r="B8" s="3" t="s">
        <v>11</v>
      </c>
      <c r="D8" s="2">
        <f t="array" ref="D8">IF(AND(LEN(B8)-LEN(SUBSTITUTE(B8,"@",""))=1,ISNUMBER(SEARCH("@?*.",B8))),IF(SUM(IFERROR(LOOKUP(CODE(MID(B8,ROW($B$1:$B$95),1)),{0;45;47;64;123},{0;1;0;1;0}),)),IF(SUM(IFERROR(LOOKUP(CODE(MID(TRIM(RIGHT(SUBSTITUTE(B8,".",REPT(" ",99)),99)),ROW($B$1:$B$6),1)),{65;123},{1;0}),))&lt;6,1,),),)</f>
        <v>1</v>
      </c>
      <c r="F8" s="2" t="b">
        <f t="shared" si="0"/>
        <v>1</v>
      </c>
      <c r="H8" s="2" t="b">
        <f t="shared" si="1"/>
        <v>1</v>
      </c>
      <c r="I8" s="2">
        <f t="array" ref="I8">SUM(IFERROR(LOOKUP(CODE(MID(B8,ROW(#REF!),1)),{0;45;47;64;123},{0;1;0;1;0}),))</f>
        <v>0</v>
      </c>
      <c r="J8" s="2" t="b">
        <f t="array" ref="J8">SUM(IFERROR(LOOKUP(CODE(MID(TRIM(RIGHT(SUBSTITUTE(B8,".",REPT(" ",99)),99)),ROW($B$1:$B$6),1)),{65;123},{1;0}),))&lt;6</f>
        <v>1</v>
      </c>
    </row>
    <row r="9" spans="1:10" x14ac:dyDescent="0.25">
      <c r="A9" s="6" t="s">
        <v>14</v>
      </c>
      <c r="B9" s="4" t="s">
        <v>21</v>
      </c>
      <c r="D9" s="2">
        <f t="array" ref="D9">IF(AND(LEN(B9)-LEN(SUBSTITUTE(B9,"@",""))=1,ISNUMBER(SEARCH("@?*.",B9))),IF(SUM(IFERROR(LOOKUP(CODE(MID(B9,ROW($B$1:$B$95),1)),{0;45;47;64;123},{0;1;0;1;0}),)),IF(SUM(IFERROR(LOOKUP(CODE(MID(TRIM(RIGHT(SUBSTITUTE(B9,".",REPT(" ",99)),99)),ROW($B$1:$B$6),1)),{65;123},{1;0}),))&lt;6,1,),),)</f>
        <v>1</v>
      </c>
      <c r="F9" s="2" t="b">
        <f t="shared" si="0"/>
        <v>1</v>
      </c>
      <c r="H9" s="2" t="b">
        <f t="shared" si="1"/>
        <v>1</v>
      </c>
      <c r="I9" s="2">
        <f t="array" ref="I9">SUM(IFERROR(LOOKUP(CODE(MID(B9,ROW(B7:B101),1)),{0;45;47;64;123},{0;1;0;1;0}),))</f>
        <v>18</v>
      </c>
      <c r="J9" s="2" t="b">
        <f t="array" ref="J9">SUM(IFERROR(LOOKUP(CODE(MID(TRIM(RIGHT(SUBSTITUTE(B9,".",REPT(" ",99)),99)),ROW($B$1:$B$6),1)),{65;123},{1;0}),))&lt;6</f>
        <v>1</v>
      </c>
    </row>
    <row r="10" spans="1:10" x14ac:dyDescent="0.25">
      <c r="A10" s="6" t="s">
        <v>14</v>
      </c>
      <c r="B10" t="s">
        <v>15</v>
      </c>
      <c r="D10" s="2">
        <f t="array" ref="D10">IF(AND(LEN(B10)-LEN(SUBSTITUTE(B10,"@",""))=1,ISNUMBER(SEARCH("@?*.",B10))),IF(SUM(IFERROR(LOOKUP(CODE(MID(B10,ROW($B$1:$B$95),1)),{0;45;47;64;123},{0;1;0;1;0}),)),IF(SUM(IFERROR(LOOKUP(CODE(MID(TRIM(RIGHT(SUBSTITUTE(B10,".",REPT(" ",99)),99)),ROW($B$1:$B$6),1)),{65;123},{1;0}),))&lt;6,1,),),)</f>
        <v>1</v>
      </c>
      <c r="F10" s="2" t="b">
        <f t="shared" si="0"/>
        <v>1</v>
      </c>
      <c r="H10" s="2" t="b">
        <f t="shared" si="1"/>
        <v>1</v>
      </c>
      <c r="I10" s="2">
        <f t="array" ref="I10">SUM(IFERROR(LOOKUP(CODE(MID(B10,ROW(B8:B102),1)),{0;45;47;64;123},{0;1;0;1;0}),))</f>
        <v>19</v>
      </c>
      <c r="J10" s="2" t="b">
        <f t="array" ref="J10">SUM(IFERROR(LOOKUP(CODE(MID(TRIM(RIGHT(SUBSTITUTE(B10,".",REPT(" ",99)),99)),ROW($B$1:$B$6),1)),{65;123},{1;0}),))&lt;6</f>
        <v>1</v>
      </c>
    </row>
    <row r="11" spans="1:10" x14ac:dyDescent="0.25">
      <c r="A11" s="6" t="s">
        <v>14</v>
      </c>
      <c r="B11" s="4" t="s">
        <v>16</v>
      </c>
      <c r="D11" s="2">
        <f t="array" ref="D11">IF(AND(LEN(B11)-LEN(SUBSTITUTE(B11,"@",""))=1,ISNUMBER(SEARCH("@?*.",B11))),IF(SUM(IFERROR(LOOKUP(CODE(MID(B11,ROW($B$1:$B$95),1)),{0;45;47;64;123},{0;1;0;1;0}),)),IF(SUM(IFERROR(LOOKUP(CODE(MID(TRIM(RIGHT(SUBSTITUTE(B11,".",REPT(" ",99)),99)),ROW($B$1:$B$6),1)),{65;123},{1;0}),))&lt;6,1,),),)</f>
        <v>1</v>
      </c>
      <c r="F11" s="2" t="b">
        <f t="shared" si="0"/>
        <v>1</v>
      </c>
      <c r="H11" s="2" t="b">
        <f t="shared" si="1"/>
        <v>1</v>
      </c>
      <c r="I11" s="2">
        <f t="array" ref="I11">SUM(IFERROR(LOOKUP(CODE(MID(B11,ROW(#REF!),1)),{0;45;47;64;123},{0;1;0;1;0}),))</f>
        <v>0</v>
      </c>
      <c r="J11" s="2" t="b">
        <f t="array" ref="J11">SUM(IFERROR(LOOKUP(CODE(MID(TRIM(RIGHT(SUBSTITUTE(B11,".",REPT(" ",99)),99)),ROW($B$1:$B$6),1)),{65;123},{1;0}),))&lt;6</f>
        <v>1</v>
      </c>
    </row>
    <row r="12" spans="1:10" x14ac:dyDescent="0.25">
      <c r="A12" s="6" t="s">
        <v>14</v>
      </c>
      <c r="B12" s="4" t="s">
        <v>17</v>
      </c>
      <c r="D12" s="2">
        <f t="array" ref="D12">IF(AND(LEN(B12)-LEN(SUBSTITUTE(B12,"@",""))=1,ISNUMBER(SEARCH("@?*.",B12))),IF(SUM(IFERROR(LOOKUP(CODE(MID(B12,ROW($B$1:$B$95),1)),{0;45;47;64;123},{0;1;0;1;0}),)),IF(SUM(IFERROR(LOOKUP(CODE(MID(TRIM(RIGHT(SUBSTITUTE(B12,".",REPT(" ",99)),99)),ROW($B$1:$B$6),1)),{65;123},{1;0}),))&lt;6,1,),),)</f>
        <v>1</v>
      </c>
      <c r="F12" s="2" t="b">
        <f t="shared" si="0"/>
        <v>1</v>
      </c>
      <c r="H12" s="2" t="b">
        <f t="shared" si="1"/>
        <v>1</v>
      </c>
      <c r="I12" s="2">
        <f t="array" ref="I12">SUM(IFERROR(LOOKUP(CODE(MID(B12,ROW(B11:B105),1)),{0;45;47;64;123},{0;1;0;1;0}),))</f>
        <v>13</v>
      </c>
      <c r="J12" s="2" t="b">
        <f t="array" ref="J12">SUM(IFERROR(LOOKUP(CODE(MID(TRIM(RIGHT(SUBSTITUTE(B12,".",REPT(" ",99)),99)),ROW($B$1:$B$6),1)),{65;123},{1;0}),))&lt;6</f>
        <v>1</v>
      </c>
    </row>
    <row r="13" spans="1:10" x14ac:dyDescent="0.25">
      <c r="A13" s="6" t="s">
        <v>14</v>
      </c>
      <c r="B13" s="4" t="s">
        <v>18</v>
      </c>
      <c r="D13" s="2">
        <f t="array" ref="D13">IF(AND(LEN(B13)-LEN(SUBSTITUTE(B13,"@",""))=1,ISNUMBER(SEARCH("@?*.",B13))),IF(SUM(IFERROR(LOOKUP(CODE(MID(B13,ROW($B$1:$B$95),1)),{0;45;47;64;123},{0;1;0;1;0}),)),IF(SUM(IFERROR(LOOKUP(CODE(MID(TRIM(RIGHT(SUBSTITUTE(B13,".",REPT(" ",99)),99)),ROW($B$1:$B$6),1)),{65;123},{1;0}),))&lt;6,1,),),)</f>
        <v>1</v>
      </c>
      <c r="F13" s="2" t="b">
        <f t="shared" si="0"/>
        <v>1</v>
      </c>
      <c r="H13" s="2" t="b">
        <f t="shared" si="1"/>
        <v>1</v>
      </c>
      <c r="I13" s="2">
        <f t="array" ref="I13">SUM(IFERROR(LOOKUP(CODE(MID(B13,ROW(#REF!),1)),{0;45;47;64;123},{0;1;0;1;0}),))</f>
        <v>0</v>
      </c>
      <c r="J13" s="2" t="b">
        <f t="array" ref="J13">SUM(IFERROR(LOOKUP(CODE(MID(TRIM(RIGHT(SUBSTITUTE(B13,".",REPT(" ",99)),99)),ROW($B$1:$B$6),1)),{65;123},{1;0}),))&lt;6</f>
        <v>1</v>
      </c>
    </row>
    <row r="14" spans="1:10" x14ac:dyDescent="0.25">
      <c r="A14" s="6" t="s">
        <v>14</v>
      </c>
      <c r="B14" s="3" t="s">
        <v>19</v>
      </c>
      <c r="D14" s="2">
        <f t="array" ref="D14">IF(AND(LEN(B14)-LEN(SUBSTITUTE(B14,"@",""))=1,ISNUMBER(SEARCH("@?*.",B14))),IF(SUM(IFERROR(LOOKUP(CODE(MID(B14,ROW($B$1:$B$95),1)),{0;45;47;64;123},{0;1;0;1;0}),)),IF(SUM(IFERROR(LOOKUP(CODE(MID(TRIM(RIGHT(SUBSTITUTE(B14,".",REPT(" ",99)),99)),ROW($B$1:$B$6),1)),{65;123},{1;0}),))&lt;6,1,),),)</f>
        <v>1</v>
      </c>
      <c r="F14" s="2" t="b">
        <f t="shared" si="0"/>
        <v>1</v>
      </c>
      <c r="H14" s="2" t="b">
        <f t="shared" si="1"/>
        <v>1</v>
      </c>
      <c r="I14" s="2">
        <f t="array" ref="I14">SUM(IFERROR(LOOKUP(CODE(MID(B14,ROW(B12:B107),1)),{0;45;47;64;123},{0;1;0;1;0}),))</f>
        <v>17</v>
      </c>
      <c r="J14" s="2" t="b">
        <f t="array" ref="J14">SUM(IFERROR(LOOKUP(CODE(MID(TRIM(RIGHT(SUBSTITUTE(B14,".",REPT(" ",99)),99)),ROW($B$1:$B$6),1)),{65;123},{1;0}),))&lt;6</f>
        <v>1</v>
      </c>
    </row>
    <row r="15" spans="1:10" x14ac:dyDescent="0.25">
      <c r="A15" s="6" t="s">
        <v>14</v>
      </c>
      <c r="B15" s="3" t="s">
        <v>12</v>
      </c>
      <c r="D15" s="2">
        <f t="array" ref="D15">IF(AND(LEN(B15)-LEN(SUBSTITUTE(B15,"@",""))=1,ISNUMBER(SEARCH("@?*.",B15))),IF(SUM(IFERROR(LOOKUP(CODE(MID(B15,ROW($B$1:$B$95),1)),{0;45;47;64;123},{0;1;0;1;0}),)),IF(SUM(IFERROR(LOOKUP(CODE(MID(TRIM(RIGHT(SUBSTITUTE(B15,".",REPT(" ",99)),99)),ROW($B$1:$B$6),1)),{65;123},{1;0}),))&lt;6,1,),),)</f>
        <v>1</v>
      </c>
      <c r="F15" s="2" t="b">
        <f t="shared" si="0"/>
        <v>1</v>
      </c>
      <c r="H15" s="2" t="b">
        <f t="shared" si="1"/>
        <v>1</v>
      </c>
      <c r="I15" s="2">
        <f t="array" ref="I15">SUM(IFERROR(LOOKUP(CODE(MID(B15,ROW(B13:B108),1)),{0;45;47;64;123},{0;1;0;1;0}),))</f>
        <v>18</v>
      </c>
      <c r="J15" s="2" t="b">
        <f t="array" ref="J15">SUM(IFERROR(LOOKUP(CODE(MID(TRIM(RIGHT(SUBSTITUTE(B15,".",REPT(" ",99)),99)),ROW($B$1:$B$6),1)),{65;123},{1;0}),))&lt;6</f>
        <v>1</v>
      </c>
    </row>
    <row r="16" spans="1:10" x14ac:dyDescent="0.25">
      <c r="A16" s="6" t="s">
        <v>14</v>
      </c>
      <c r="B16" t="s">
        <v>20</v>
      </c>
      <c r="D16" s="2">
        <f t="array" ref="D16">IF(AND(LEN(B16)-LEN(SUBSTITUTE(B16,"@",""))=1,ISNUMBER(SEARCH("@?*.",B16))),IF(SUM(IFERROR(LOOKUP(CODE(MID(B16,ROW($B$1:$B$95),1)),{0;45;47;64;123},{0;1;0;1;0}),)),IF(SUM(IFERROR(LOOKUP(CODE(MID(TRIM(RIGHT(SUBSTITUTE(B16,".",REPT(" ",99)),99)),ROW($B$1:$B$6),1)),{65;123},{1;0}),))&lt;6,1,),),)</f>
        <v>1</v>
      </c>
      <c r="F16" s="2" t="b">
        <f t="shared" si="0"/>
        <v>1</v>
      </c>
      <c r="H16" s="2" t="b">
        <f t="shared" si="1"/>
        <v>1</v>
      </c>
      <c r="I16" s="2">
        <f t="array" ref="I16">SUM(IFERROR(LOOKUP(CODE(MID(B16,ROW(#REF!),1)),{0;45;47;64;123},{0;1;0;1;0}),))</f>
        <v>0</v>
      </c>
      <c r="J16" s="2" t="b">
        <f t="array" ref="J16">SUM(IFERROR(LOOKUP(CODE(MID(TRIM(RIGHT(SUBSTITUTE(B16,".",REPT(" ",99)),99)),ROW($B$1:$B$6),1)),{65;123},{1;0}),))&lt;6</f>
        <v>1</v>
      </c>
    </row>
    <row r="17" spans="9:10" x14ac:dyDescent="0.25">
      <c r="I17" s="2">
        <f t="array" ref="I17">SUM(IFERROR(LOOKUP(CODE(MID(B17,ROW(B15:B110),1)),{0;45;47;64;123},{0;1;0;1;0}),))</f>
        <v>0</v>
      </c>
      <c r="J17" s="2" t="b">
        <f t="array" ref="J17">SUM(IFERROR(LOOKUP(CODE(MID(TRIM(RIGHT(SUBSTITUTE(B17,".",REPT(" ",99)),99)),ROW($B$1:$B$6),1)),{65;123},{1;0}),))&lt;6</f>
        <v>1</v>
      </c>
    </row>
    <row r="18" spans="9:10" x14ac:dyDescent="0.25">
      <c r="I18" s="2">
        <f t="array" ref="I18">SUM(IFERROR(LOOKUP(CODE(MID(B18,ROW(B16:B111),1)),{0;45;47;64;123},{0;1;0;1;0}),))</f>
        <v>0</v>
      </c>
    </row>
    <row r="19" spans="9:10" x14ac:dyDescent="0.25">
      <c r="I19" s="2">
        <f t="array" ref="I19">SUM(IFERROR(LOOKUP(CODE(MID(B19,ROW(#REF!),1)),{0;45;47;64;123},{0;1;0;1;0}),))</f>
        <v>0</v>
      </c>
    </row>
  </sheetData>
  <conditionalFormatting sqref="B5:B16">
    <cfRule type="containsText" dxfId="0" priority="1" operator="containsText" text="aequipment.com">
      <formula>NOT(ISERROR(SEARCH("aequipment.com",B5)))</formula>
    </cfRule>
    <cfRule type="containsText" priority="2" operator="containsText" text="aequipment.com">
      <formula>NOT(ISERROR(SEARCH("aequipment.com",B5)))</formula>
    </cfRule>
    <cfRule type="containsText" priority="3" operator="containsText" text="etpgpb.ru">
      <formula>NOT(ISERROR(SEARCH("etpgpb.ru",B5)))</formula>
    </cfRule>
  </conditionalFormatting>
  <hyperlinks>
    <hyperlink ref="B3" r:id="rId1"/>
    <hyperlink ref="B2" r:id="rId2"/>
    <hyperlink ref="B4" r:id="rId3"/>
  </hyperlinks>
  <pageMargins left="0.7" right="0.7" top="0.75" bottom="0.75" header="0.3" footer="0.3"/>
  <pageSetup paperSize="9" orientation="portrait" horizontalDpi="4294967293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Bliznuk</dc:creator>
  <cp:lastModifiedBy>Михаил Главатских</cp:lastModifiedBy>
  <dcterms:created xsi:type="dcterms:W3CDTF">2019-03-24T05:15:14Z</dcterms:created>
  <dcterms:modified xsi:type="dcterms:W3CDTF">2019-03-24T12:10:40Z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44fc8cb6-aff1-4930-80a3-5c9b121173d1</vt:lpwstr>
  </property>
</Properties>
</file>