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zhe\Downloads\"/>
    </mc:Choice>
  </mc:AlternateContent>
  <xr:revisionPtr revIDLastSave="0" documentId="13_ncr:1_{6F22E361-C969-455B-BE56-04F6F7D2A2EB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" i="1" l="1"/>
  <c r="H5" i="1"/>
  <c r="H6" i="1"/>
  <c r="H7" i="1"/>
  <c r="H8" i="1"/>
  <c r="H4" i="1"/>
  <c r="G4" i="1"/>
  <c r="G6" i="1"/>
  <c r="G7" i="1"/>
  <c r="G8" i="1"/>
  <c r="G5" i="1"/>
  <c r="I8" i="1"/>
  <c r="I7" i="1"/>
  <c r="I6" i="1"/>
  <c r="I5" i="1"/>
</calcChain>
</file>

<file path=xl/sharedStrings.xml><?xml version="1.0" encoding="utf-8"?>
<sst xmlns="http://schemas.openxmlformats.org/spreadsheetml/2006/main" count="22" uniqueCount="10">
  <si>
    <t>дата выставления акта</t>
  </si>
  <si>
    <t>когда отвезли акт</t>
  </si>
  <si>
    <t>СУММА</t>
  </si>
  <si>
    <t>дата поступления</t>
  </si>
  <si>
    <t>Месяц/Год</t>
  </si>
  <si>
    <t>Сумма комиссий</t>
  </si>
  <si>
    <t>Сумма по отвезенным счетам и актам</t>
  </si>
  <si>
    <t>Сумма оплаченных счетов</t>
  </si>
  <si>
    <t>Сумма задолженности</t>
  </si>
  <si>
    <t>н/а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</si>
</sst>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_-* #,##0.00\ _₽_-;\-* #,##0.00\ _₽_-;_-* \-??\ _₽_-;_-@_-"/>
    <numFmt numFmtId="166" formatCode="[$-419]mmmm\ yyyy;@"/>
  </numFmts>
  <fonts count="6">
    <font>
      <sz val="11"/>
      <color rgb="FF000000"/>
      <name val="Calibri"/>
      <family val="2"/>
      <charset val="1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2"/>
      <color rgb="FF000000"/>
      <name val="Verdana"/>
      <family val="2"/>
      <charset val="204"/>
    </font>
    <font>
      <i/>
      <sz val="10"/>
      <color rgb="FF000000"/>
      <name val="Arial Unicode MS"/>
      <family val="2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D99694"/>
        <bgColor rgb="FFFF99CC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5" fillId="0" borderId="0" applyBorder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/>
    <xf numFmtId="165" fontId="2" fillId="2" borderId="2" xfId="1" applyFont="1" applyFill="1" applyBorder="1" applyAlignment="1" applyProtection="1"/>
    <xf numFmtId="0" fontId="2" fillId="2" borderId="2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right"/>
    </xf>
    <xf numFmtId="166" fontId="3" fillId="0" borderId="0" xfId="0" applyNumberFormat="1" applyFont="1"/>
    <xf numFmtId="0" fontId="4" fillId="0" borderId="0" xfId="0" applyFont="1" applyAlignment="1">
      <alignment vertical="center"/>
    </xf>
    <xf numFmtId="164" fontId="2" fillId="2" borderId="3" xfId="0" applyNumberFormat="1" applyFont="1" applyFill="1" applyBorder="1"/>
    <xf numFmtId="165" fontId="2" fillId="2" borderId="3" xfId="1" applyFont="1" applyFill="1" applyBorder="1" applyAlignment="1" applyProtection="1"/>
    <xf numFmtId="0" fontId="2" fillId="2" borderId="3" xfId="0" applyFont="1" applyFill="1" applyBorder="1" applyAlignment="1">
      <alignment wrapText="1"/>
    </xf>
    <xf numFmtId="164" fontId="2" fillId="2" borderId="3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 applyBorder="1"/>
    <xf numFmtId="164" fontId="2" fillId="3" borderId="3" xfId="0" applyNumberFormat="1" applyFont="1" applyFill="1" applyBorder="1"/>
    <xf numFmtId="165" fontId="2" fillId="3" borderId="3" xfId="1" applyFont="1" applyFill="1" applyBorder="1" applyAlignment="1" applyProtection="1"/>
    <xf numFmtId="0" fontId="2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3" xfId="0" applyBorder="1"/>
    <xf numFmtId="0" fontId="0" fillId="0" borderId="0" xfId="0" applyBorder="1" applyAlignment="1">
      <alignment wrapText="1"/>
    </xf>
    <xf numFmtId="165" fontId="0" fillId="0" borderId="0" xfId="0" applyNumberFormat="1"/>
    <xf numFmtId="0" fontId="4" fillId="4" borderId="0" xfId="0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Normal="100" workbookViewId="0">
      <selection activeCell="I4" sqref="I4"/>
    </sheetView>
  </sheetViews>
  <sheetFormatPr defaultRowHeight="15"/>
  <cols>
    <col min="1" max="1" width="11" customWidth="1"/>
    <col min="2" max="2" width="11.140625" customWidth="1"/>
    <col min="3" max="3" width="14.5703125" customWidth="1"/>
    <col min="4" max="4" width="15.28515625" customWidth="1"/>
    <col min="5" max="5" width="12" customWidth="1"/>
    <col min="6" max="6" width="24.42578125" style="1" customWidth="1"/>
    <col min="7" max="7" width="12" style="1" customWidth="1"/>
    <col min="8" max="8" width="15.28515625" customWidth="1"/>
    <col min="9" max="10" width="16.140625" customWidth="1"/>
    <col min="11" max="1025" width="8.7109375" customWidth="1"/>
  </cols>
  <sheetData>
    <row r="1" spans="1:10" ht="36">
      <c r="A1" s="2" t="s">
        <v>0</v>
      </c>
      <c r="B1" s="3" t="s">
        <v>1</v>
      </c>
      <c r="C1" s="4" t="s">
        <v>2</v>
      </c>
      <c r="D1" s="3"/>
      <c r="E1" s="3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</row>
    <row r="2" spans="1:10">
      <c r="A2" s="6">
        <v>42782</v>
      </c>
      <c r="B2" s="6"/>
      <c r="C2" s="7">
        <v>21221.599999999999</v>
      </c>
      <c r="D2" s="8"/>
      <c r="E2" s="9">
        <v>42795</v>
      </c>
    </row>
    <row r="3" spans="1:10">
      <c r="A3" s="12">
        <v>43284</v>
      </c>
      <c r="B3" s="12">
        <v>43285</v>
      </c>
      <c r="C3" s="13">
        <v>40791.86</v>
      </c>
      <c r="D3" s="14"/>
      <c r="E3" s="15">
        <v>43292</v>
      </c>
    </row>
    <row r="4" spans="1:10" ht="15.75">
      <c r="A4" s="12">
        <v>43290</v>
      </c>
      <c r="B4" s="12">
        <v>43292</v>
      </c>
      <c r="C4" s="13">
        <v>62966.16</v>
      </c>
      <c r="D4" s="14"/>
      <c r="E4" s="15">
        <v>43300</v>
      </c>
      <c r="F4" s="10">
        <v>43435</v>
      </c>
      <c r="G4" s="11">
        <f>SUMIFS(C$2:C$35,A$2:A$35,"&gt;=" &amp;F4,A$2:A$35,"&lt;" &amp; F5)</f>
        <v>154624.53</v>
      </c>
      <c r="H4" s="11">
        <f>SUMIFS(C$2:C$35,B$2:B$35,"&gt;=" &amp;F4,B$2:B$35,"&lt;" &amp; F5)</f>
        <v>154624.53</v>
      </c>
      <c r="I4" s="29">
        <f>SUMIFS(C$2:C$35,E$2:E$35,"&gt;" &amp;F4,E$2:E$35,"&lt;" &amp; F5)</f>
        <v>95811.02</v>
      </c>
      <c r="J4" s="11"/>
    </row>
    <row r="5" spans="1:10" ht="15.75">
      <c r="A5" s="12">
        <v>43291</v>
      </c>
      <c r="B5" s="12">
        <v>43293</v>
      </c>
      <c r="C5" s="13">
        <v>21586.080000000002</v>
      </c>
      <c r="D5" s="14"/>
      <c r="E5" s="15">
        <v>43300</v>
      </c>
      <c r="F5" s="10">
        <v>43466</v>
      </c>
      <c r="G5" s="11">
        <f>SUMIFS(C$2:C$35,A$2:A$35,"&gt;=" &amp;F5,A$2:A$35,"&lt;" &amp; F6)</f>
        <v>68301.2</v>
      </c>
      <c r="H5" s="11">
        <f t="shared" ref="H5:H8" si="0">SUMIFS(C$2:C$35,B$2:B$35,"&gt;=" &amp;F5,B$2:B$35,"&lt;" &amp; F6)</f>
        <v>68301.2</v>
      </c>
      <c r="I5" s="11">
        <f>SUMIFS(C$2:C$35,E$2:E$35,"&gt;" &amp;F5,E$2:E$35,"&lt;" &amp; F6)</f>
        <v>30716.53</v>
      </c>
      <c r="J5" s="11"/>
    </row>
    <row r="6" spans="1:10" ht="15.75">
      <c r="A6" s="12">
        <v>43313</v>
      </c>
      <c r="B6" s="12">
        <v>43314</v>
      </c>
      <c r="C6" s="13">
        <v>25575</v>
      </c>
      <c r="D6" s="14"/>
      <c r="E6" s="15">
        <v>43350</v>
      </c>
      <c r="F6" s="10">
        <v>43497</v>
      </c>
      <c r="G6" s="11">
        <f>SUMIFS(C$2:C$35,A$2:A$35,"&gt;=" &amp;F6,A$2:A$35,"&lt;" &amp; F7)</f>
        <v>620291.09000000008</v>
      </c>
      <c r="H6" s="11">
        <f t="shared" si="0"/>
        <v>620291.09000000008</v>
      </c>
      <c r="I6" s="11">
        <f>SUMIFS(C$2:C$35,E$2:E$35,"&gt;" &amp;F6,E$2:E$35,"&lt;" &amp; F7)</f>
        <v>334162.08999999997</v>
      </c>
      <c r="J6" s="11"/>
    </row>
    <row r="7" spans="1:10" ht="15.75">
      <c r="A7" s="12">
        <v>43320</v>
      </c>
      <c r="B7" s="12">
        <v>43322</v>
      </c>
      <c r="C7" s="13">
        <v>42412.800000000003</v>
      </c>
      <c r="D7" s="14"/>
      <c r="E7" s="15">
        <v>43375</v>
      </c>
      <c r="F7" s="10">
        <v>43526</v>
      </c>
      <c r="G7" s="11">
        <f>SUMIFS(C$2:C$35,A$2:A$35,"&gt;=" &amp;F7,A$2:A$35,"&lt;" &amp; F8)</f>
        <v>85364.1</v>
      </c>
      <c r="H7" s="11">
        <f t="shared" si="0"/>
        <v>85364.1</v>
      </c>
      <c r="I7" s="11">
        <f>SUMIFS(C$2:C$35,E$2:E$35,"&gt;" &amp;F7,E$2:E$35,"&lt;" &amp; F8)</f>
        <v>36750</v>
      </c>
      <c r="J7" s="11"/>
    </row>
    <row r="8" spans="1:10" ht="15.75">
      <c r="A8" s="12">
        <v>43320</v>
      </c>
      <c r="B8" s="12">
        <v>43321</v>
      </c>
      <c r="C8" s="13">
        <v>36322</v>
      </c>
      <c r="D8" s="14"/>
      <c r="E8" s="15">
        <v>43406</v>
      </c>
      <c r="F8" s="10">
        <v>43556</v>
      </c>
      <c r="G8" s="11">
        <f>SUMIFS(C$2:C$35,A$2:A$35,"&gt;=" &amp;F8,A$2:A$35,"&lt;" &amp;#REF!)</f>
        <v>0</v>
      </c>
      <c r="H8" s="11">
        <f t="shared" si="0"/>
        <v>0</v>
      </c>
      <c r="I8" s="11">
        <f>SUMIFS(C$2:C$35,E$2:E$35,"&gt;" &amp;F8,E$2:E$35,"&lt;" &amp;#REF!)</f>
        <v>0</v>
      </c>
      <c r="J8" s="16"/>
    </row>
    <row r="9" spans="1:10">
      <c r="A9" s="12">
        <v>43320</v>
      </c>
      <c r="B9" s="12">
        <v>43321</v>
      </c>
      <c r="C9" s="13">
        <v>28800</v>
      </c>
      <c r="D9" s="14"/>
      <c r="E9" s="15">
        <v>43329</v>
      </c>
      <c r="F9" s="17"/>
      <c r="G9" s="17"/>
      <c r="H9" s="16"/>
      <c r="I9" s="16"/>
      <c r="J9" s="16"/>
    </row>
    <row r="10" spans="1:10">
      <c r="A10" s="12">
        <v>43322</v>
      </c>
      <c r="B10" s="12">
        <v>43322</v>
      </c>
      <c r="C10" s="13">
        <v>20678.400000000001</v>
      </c>
      <c r="D10" s="14"/>
      <c r="E10" s="15">
        <v>43342</v>
      </c>
      <c r="F10" s="18"/>
      <c r="G10" s="18"/>
      <c r="H10" s="16"/>
      <c r="I10" s="16"/>
      <c r="J10" s="16"/>
    </row>
    <row r="11" spans="1:10">
      <c r="A11" s="12">
        <v>43333</v>
      </c>
      <c r="B11" s="12">
        <v>43334</v>
      </c>
      <c r="C11" s="13">
        <v>234939</v>
      </c>
      <c r="D11" s="14"/>
      <c r="E11" s="15">
        <v>43334</v>
      </c>
      <c r="F11" s="17"/>
      <c r="G11" s="17"/>
      <c r="H11" s="16"/>
      <c r="I11" s="16"/>
      <c r="J11" s="16"/>
    </row>
    <row r="12" spans="1:10">
      <c r="A12" s="19">
        <v>43445</v>
      </c>
      <c r="B12" s="19">
        <v>43447</v>
      </c>
      <c r="C12" s="20">
        <v>17656.98</v>
      </c>
      <c r="D12" s="21"/>
      <c r="E12" s="22" t="s">
        <v>9</v>
      </c>
      <c r="F12" s="23"/>
      <c r="G12" s="23"/>
      <c r="H12" s="24"/>
      <c r="I12" s="24"/>
      <c r="J12" s="24"/>
    </row>
    <row r="13" spans="1:10">
      <c r="A13" s="12">
        <v>43445</v>
      </c>
      <c r="B13" s="12">
        <v>43447</v>
      </c>
      <c r="C13" s="13">
        <v>10013.61</v>
      </c>
      <c r="D13" s="14"/>
      <c r="E13" s="15">
        <v>43459</v>
      </c>
      <c r="F13" s="17"/>
      <c r="G13" s="17"/>
      <c r="H13" s="16"/>
      <c r="I13" s="16"/>
      <c r="J13" s="16"/>
    </row>
    <row r="14" spans="1:10">
      <c r="A14" s="12">
        <v>43445</v>
      </c>
      <c r="B14" s="12">
        <v>43447</v>
      </c>
      <c r="C14" s="13">
        <v>9871.23</v>
      </c>
      <c r="D14" s="14"/>
      <c r="E14" s="15">
        <v>43459</v>
      </c>
      <c r="F14" s="17"/>
      <c r="G14" s="17"/>
      <c r="H14" s="16"/>
      <c r="I14" s="16"/>
      <c r="J14" s="16"/>
    </row>
    <row r="15" spans="1:10">
      <c r="A15" s="12">
        <v>43445</v>
      </c>
      <c r="B15" s="12">
        <v>43447</v>
      </c>
      <c r="C15" s="13">
        <v>21009.599999999999</v>
      </c>
      <c r="D15" s="14"/>
      <c r="E15" s="15">
        <v>43482</v>
      </c>
      <c r="F15" s="17"/>
      <c r="G15" s="17"/>
      <c r="H15" s="16"/>
      <c r="I15" s="16"/>
      <c r="J15" s="16"/>
    </row>
    <row r="16" spans="1:10">
      <c r="A16" s="12">
        <v>43446</v>
      </c>
      <c r="B16" s="12">
        <v>43447</v>
      </c>
      <c r="C16" s="13">
        <v>5453.18</v>
      </c>
      <c r="D16" s="14"/>
      <c r="E16" s="15">
        <v>43459</v>
      </c>
      <c r="F16" s="17"/>
      <c r="G16" s="17"/>
      <c r="H16" s="16"/>
      <c r="I16" s="16"/>
      <c r="J16" s="16"/>
    </row>
    <row r="17" spans="1:10">
      <c r="A17" s="19">
        <v>43446</v>
      </c>
      <c r="B17" s="19">
        <v>43448</v>
      </c>
      <c r="C17" s="20">
        <v>10440</v>
      </c>
      <c r="D17" s="21"/>
      <c r="E17" s="22" t="s">
        <v>9</v>
      </c>
      <c r="F17" s="23"/>
      <c r="G17" s="23"/>
      <c r="H17" s="16"/>
      <c r="I17" s="16"/>
      <c r="J17" s="16"/>
    </row>
    <row r="18" spans="1:10">
      <c r="A18" s="12">
        <v>43448</v>
      </c>
      <c r="B18" s="12">
        <v>43451</v>
      </c>
      <c r="C18" s="13">
        <v>70473</v>
      </c>
      <c r="D18" s="14"/>
      <c r="E18" s="15">
        <v>43451</v>
      </c>
      <c r="F18" s="17"/>
      <c r="G18" s="17"/>
      <c r="H18" s="16"/>
      <c r="I18" s="16"/>
      <c r="J18" s="16"/>
    </row>
    <row r="19" spans="1:10">
      <c r="A19" s="12">
        <v>43448</v>
      </c>
      <c r="B19" s="12">
        <v>43451</v>
      </c>
      <c r="C19" s="13">
        <v>9706.93</v>
      </c>
      <c r="D19" s="14"/>
      <c r="E19" s="15">
        <v>43486</v>
      </c>
      <c r="F19" s="17"/>
      <c r="G19" s="17"/>
      <c r="H19" s="16"/>
      <c r="I19" s="16"/>
      <c r="J19" s="16"/>
    </row>
    <row r="20" spans="1:10">
      <c r="A20" s="12">
        <v>43486</v>
      </c>
      <c r="B20" s="12">
        <v>43487</v>
      </c>
      <c r="C20" s="13">
        <v>4250</v>
      </c>
      <c r="D20" s="14"/>
      <c r="E20" s="15">
        <v>43508</v>
      </c>
      <c r="F20" s="17"/>
      <c r="G20" s="17"/>
      <c r="H20" s="16"/>
      <c r="I20" s="16"/>
      <c r="J20" s="16"/>
    </row>
    <row r="21" spans="1:10">
      <c r="A21" s="19">
        <v>43487</v>
      </c>
      <c r="B21" s="19">
        <v>43488</v>
      </c>
      <c r="C21" s="20">
        <v>53150</v>
      </c>
      <c r="D21" s="21"/>
      <c r="E21" s="22" t="s">
        <v>9</v>
      </c>
      <c r="F21" s="23"/>
      <c r="G21" s="23"/>
      <c r="H21" s="24"/>
      <c r="I21" s="24"/>
      <c r="J21" s="24"/>
    </row>
    <row r="22" spans="1:10">
      <c r="A22" s="19">
        <v>43495</v>
      </c>
      <c r="B22" s="19">
        <v>43496</v>
      </c>
      <c r="C22" s="20">
        <v>10901.2</v>
      </c>
      <c r="D22" s="21"/>
      <c r="E22" s="22" t="s">
        <v>9</v>
      </c>
      <c r="F22" s="23"/>
      <c r="G22" s="23"/>
      <c r="H22" s="24"/>
      <c r="I22" s="24"/>
      <c r="J22" s="24"/>
    </row>
    <row r="23" spans="1:10">
      <c r="A23" s="19">
        <v>43497</v>
      </c>
      <c r="B23" s="19">
        <v>43500</v>
      </c>
      <c r="C23" s="20">
        <v>54339.6</v>
      </c>
      <c r="D23" s="21"/>
      <c r="E23" s="22" t="s">
        <v>9</v>
      </c>
      <c r="F23" s="23"/>
      <c r="G23" s="23"/>
      <c r="H23" s="24"/>
      <c r="I23" s="24"/>
      <c r="J23" s="24"/>
    </row>
    <row r="24" spans="1:10">
      <c r="A24" s="12">
        <v>43497</v>
      </c>
      <c r="B24" s="12">
        <v>43500</v>
      </c>
      <c r="C24" s="13">
        <v>27797.040000000001</v>
      </c>
      <c r="D24" s="14"/>
      <c r="E24" s="15">
        <v>43525</v>
      </c>
      <c r="F24" s="17"/>
      <c r="G24" s="17"/>
      <c r="H24" s="16"/>
      <c r="I24" s="16"/>
      <c r="J24" s="16"/>
    </row>
    <row r="25" spans="1:10">
      <c r="A25" s="19">
        <v>43500</v>
      </c>
      <c r="B25" s="19">
        <v>43501</v>
      </c>
      <c r="C25" s="20">
        <v>14376.2</v>
      </c>
      <c r="D25" s="21"/>
      <c r="E25" s="22" t="s">
        <v>9</v>
      </c>
      <c r="F25" s="23"/>
      <c r="G25" s="23"/>
      <c r="H25" s="24"/>
      <c r="I25" s="24"/>
      <c r="J25" s="24"/>
    </row>
    <row r="26" spans="1:10">
      <c r="A26" s="12">
        <v>43502</v>
      </c>
      <c r="B26" s="12">
        <v>43503</v>
      </c>
      <c r="C26" s="13">
        <v>23131.05</v>
      </c>
      <c r="D26" s="14"/>
      <c r="E26" s="15">
        <v>43503</v>
      </c>
      <c r="F26" s="17"/>
      <c r="G26" s="17"/>
      <c r="H26" s="16"/>
      <c r="I26" s="16"/>
      <c r="J26" s="16"/>
    </row>
    <row r="27" spans="1:10">
      <c r="A27" s="19">
        <v>43508</v>
      </c>
      <c r="B27" s="19">
        <v>43509</v>
      </c>
      <c r="C27" s="20">
        <v>90440</v>
      </c>
      <c r="D27" s="21"/>
      <c r="E27" s="22" t="s">
        <v>9</v>
      </c>
      <c r="F27" s="23"/>
      <c r="G27" s="23"/>
      <c r="H27" s="16"/>
      <c r="I27" s="16"/>
      <c r="J27" s="16"/>
    </row>
    <row r="28" spans="1:10">
      <c r="A28" s="19">
        <v>43508</v>
      </c>
      <c r="B28" s="19">
        <v>43509</v>
      </c>
      <c r="C28" s="20">
        <v>13976.2</v>
      </c>
      <c r="D28" s="21"/>
      <c r="E28" s="22" t="s">
        <v>9</v>
      </c>
      <c r="F28" s="23"/>
      <c r="G28" s="23"/>
      <c r="H28" s="24"/>
      <c r="I28" s="24"/>
      <c r="J28" s="24"/>
    </row>
    <row r="29" spans="1:10">
      <c r="A29" s="12">
        <v>43510</v>
      </c>
      <c r="B29" s="12">
        <v>43510</v>
      </c>
      <c r="C29" s="13">
        <v>278984</v>
      </c>
      <c r="D29" s="14"/>
      <c r="E29" s="15">
        <v>43514</v>
      </c>
      <c r="F29" s="17"/>
      <c r="G29" s="17"/>
      <c r="H29" s="16"/>
      <c r="I29" s="16"/>
      <c r="J29" s="16"/>
    </row>
    <row r="30" spans="1:10">
      <c r="A30" s="19">
        <v>43522</v>
      </c>
      <c r="B30" s="19">
        <v>43523</v>
      </c>
      <c r="C30" s="20">
        <v>58360</v>
      </c>
      <c r="D30" s="21"/>
      <c r="E30" s="22" t="s">
        <v>9</v>
      </c>
      <c r="F30" s="23"/>
      <c r="G30" s="23"/>
      <c r="H30" s="25"/>
      <c r="I30" s="25"/>
      <c r="J30" s="25"/>
    </row>
    <row r="31" spans="1:10">
      <c r="A31" s="12">
        <v>43522</v>
      </c>
      <c r="B31" s="12">
        <v>43523</v>
      </c>
      <c r="C31" s="13">
        <v>36750</v>
      </c>
      <c r="D31" s="14"/>
      <c r="E31" s="15">
        <v>43530</v>
      </c>
      <c r="F31" s="17"/>
      <c r="G31" s="17"/>
      <c r="H31" s="16"/>
      <c r="I31" s="16"/>
      <c r="J31" s="16"/>
    </row>
    <row r="32" spans="1:10">
      <c r="A32" s="19">
        <v>43523</v>
      </c>
      <c r="B32" s="19">
        <v>43523</v>
      </c>
      <c r="C32" s="20">
        <v>22137</v>
      </c>
      <c r="D32" s="21"/>
      <c r="E32" s="22" t="s">
        <v>9</v>
      </c>
      <c r="F32" s="23"/>
      <c r="G32" s="23"/>
      <c r="H32" s="24"/>
      <c r="I32" s="24"/>
      <c r="J32" s="24"/>
    </row>
    <row r="33" spans="1:10">
      <c r="A33" s="19">
        <v>43538</v>
      </c>
      <c r="B33" s="19">
        <v>43538</v>
      </c>
      <c r="C33" s="20">
        <v>65530.5</v>
      </c>
      <c r="D33" s="21"/>
      <c r="E33" s="22" t="s">
        <v>9</v>
      </c>
      <c r="F33" s="23"/>
      <c r="G33" s="23"/>
      <c r="H33" s="16"/>
      <c r="I33" s="16"/>
      <c r="J33" s="16"/>
    </row>
    <row r="34" spans="1:10">
      <c r="A34" s="19">
        <v>43538</v>
      </c>
      <c r="B34" s="19">
        <v>43538</v>
      </c>
      <c r="C34" s="20">
        <v>19833.599999999999</v>
      </c>
      <c r="D34" s="21"/>
      <c r="E34" s="22" t="s">
        <v>9</v>
      </c>
      <c r="F34" s="23"/>
      <c r="G34" s="23"/>
      <c r="H34" s="16"/>
      <c r="I34" s="16"/>
      <c r="J34" s="16"/>
    </row>
    <row r="35" spans="1:10">
      <c r="A35" s="26"/>
      <c r="B35" s="26"/>
      <c r="C35" s="26">
        <v>73385.25</v>
      </c>
      <c r="D35" s="21"/>
      <c r="E35" s="22" t="s">
        <v>9</v>
      </c>
      <c r="F35" s="27"/>
      <c r="G35" s="27"/>
      <c r="H35" s="16"/>
      <c r="I35" s="16"/>
      <c r="J35" s="16"/>
    </row>
    <row r="37" spans="1:10">
      <c r="C37" s="28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Павел Межевикин</cp:lastModifiedBy>
  <cp:revision>2</cp:revision>
  <dcterms:created xsi:type="dcterms:W3CDTF">2006-09-16T00:00:00Z</dcterms:created>
  <dcterms:modified xsi:type="dcterms:W3CDTF">2019-03-26T21:44:16Z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