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8" i="1" l="1"/>
  <c r="G29" i="1"/>
  <c r="G30" i="1"/>
  <c r="G31" i="1"/>
  <c r="G27" i="1"/>
  <c r="G20" i="1"/>
  <c r="G21" i="1"/>
  <c r="G22" i="1"/>
  <c r="G23" i="1"/>
  <c r="G19" i="1"/>
  <c r="G6" i="1"/>
  <c r="G7" i="1"/>
  <c r="G8" i="1"/>
  <c r="G9" i="1"/>
  <c r="G10" i="1"/>
  <c r="G11" i="1"/>
  <c r="G12" i="1"/>
  <c r="G13" i="1"/>
  <c r="G14" i="1"/>
  <c r="G15" i="1"/>
  <c r="G16" i="1"/>
  <c r="G17" i="1"/>
  <c r="C32" i="1"/>
  <c r="C24" i="1"/>
  <c r="C18" i="1"/>
  <c r="C33" i="1" s="1"/>
</calcChain>
</file>

<file path=xl/sharedStrings.xml><?xml version="1.0" encoding="utf-8"?>
<sst xmlns="http://schemas.openxmlformats.org/spreadsheetml/2006/main" count="39" uniqueCount="34">
  <si>
    <t>HNK</t>
  </si>
  <si>
    <t>AMS</t>
  </si>
  <si>
    <t>GOS</t>
  </si>
  <si>
    <t>GNS</t>
  </si>
  <si>
    <t>ZLB</t>
  </si>
  <si>
    <t>DD</t>
  </si>
  <si>
    <t>KRS</t>
  </si>
  <si>
    <t>Miller</t>
  </si>
  <si>
    <t>Solar</t>
  </si>
  <si>
    <t>Staropramen</t>
  </si>
  <si>
    <t>STB</t>
  </si>
  <si>
    <t>TIG</t>
  </si>
  <si>
    <t>EDE</t>
  </si>
  <si>
    <r>
      <t>HNK+AMS+KRS+ZLB</t>
    </r>
    <r>
      <rPr>
        <b/>
        <sz val="10"/>
        <rFont val="Calibri"/>
        <family val="2"/>
        <charset val="204"/>
      </rPr>
      <t xml:space="preserve"> и пр</t>
    </r>
  </si>
  <si>
    <t>Heineken 0.0</t>
  </si>
  <si>
    <t>Amstel non-alko</t>
  </si>
  <si>
    <t>Gosser AF</t>
  </si>
  <si>
    <t>Gosser radler 0.0</t>
  </si>
  <si>
    <t>HNK 0.0 + AMS NA+ SLR + GSR rdl</t>
  </si>
  <si>
    <t>OHT</t>
  </si>
  <si>
    <t>3M</t>
  </si>
  <si>
    <t>SR</t>
  </si>
  <si>
    <t>OKS+PIT</t>
  </si>
  <si>
    <t>BKV</t>
  </si>
  <si>
    <t>SHIHAN</t>
  </si>
  <si>
    <t>Mister Lis</t>
  </si>
  <si>
    <t>OHT+3M+BKV+SR+OKS+PIT+ML</t>
  </si>
  <si>
    <t>TPV</t>
  </si>
  <si>
    <t>фиксированый план</t>
  </si>
  <si>
    <t>план на группу</t>
  </si>
  <si>
    <t>План прошлого месяца</t>
  </si>
  <si>
    <t>выполнение прошлого месяца</t>
  </si>
  <si>
    <t>Выполнение прошлого месфяца</t>
  </si>
  <si>
    <t>план нового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</si>
</sst>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22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</font>
    <font>
      <b/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5DD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Fill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Protection="1"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2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Protection="1">
      <protection locked="0"/>
    </xf>
    <xf numFmtId="164" fontId="2" fillId="2" borderId="12" xfId="0" applyNumberFormat="1" applyFont="1" applyFill="1" applyBorder="1" applyAlignment="1" applyProtection="1">
      <alignment horizontal="center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2" fontId="2" fillId="6" borderId="17" xfId="0" applyNumberFormat="1" applyFont="1" applyFill="1" applyBorder="1" applyAlignment="1" applyProtection="1">
      <alignment horizontal="center"/>
      <protection locked="0"/>
    </xf>
    <xf numFmtId="164" fontId="2" fillId="6" borderId="1" xfId="0" applyNumberFormat="1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</xf>
    <xf numFmtId="0" fontId="3" fillId="7" borderId="5" xfId="0" applyFont="1" applyFill="1" applyBorder="1" applyProtection="1">
      <protection locked="0"/>
    </xf>
    <xf numFmtId="0" fontId="0" fillId="0" borderId="14" xfId="0" applyBorder="1"/>
    <xf numFmtId="0" fontId="0" fillId="8" borderId="14" xfId="0" applyFill="1" applyBorder="1"/>
    <xf numFmtId="0" fontId="0" fillId="8" borderId="15" xfId="0" applyFill="1" applyBorder="1"/>
    <xf numFmtId="0" fontId="0" fillId="8" borderId="13" xfId="0" applyFill="1" applyBorder="1"/>
    <xf numFmtId="0" fontId="0" fillId="0" borderId="9" xfId="0" applyBorder="1"/>
    <xf numFmtId="0" fontId="0" fillId="9" borderId="14" xfId="0" applyFill="1" applyBorder="1"/>
    <xf numFmtId="0" fontId="0" fillId="9" borderId="15" xfId="0" applyFill="1" applyBorder="1"/>
    <xf numFmtId="0" fontId="0" fillId="9" borderId="13" xfId="0" applyFill="1" applyBorder="1"/>
    <xf numFmtId="1" fontId="3" fillId="7" borderId="6" xfId="0" applyNumberFormat="1" applyFont="1" applyFill="1" applyBorder="1" applyAlignment="1" applyProtection="1">
      <alignment horizontal="center" wrapText="1"/>
      <protection locked="0"/>
    </xf>
    <xf numFmtId="0" fontId="0" fillId="4" borderId="14" xfId="0" applyFill="1" applyBorder="1"/>
    <xf numFmtId="0" fontId="0" fillId="4" borderId="15" xfId="0" applyFill="1" applyBorder="1"/>
    <xf numFmtId="0" fontId="0" fillId="4" borderId="13" xfId="0" applyFill="1" applyBorder="1"/>
    <xf numFmtId="0" fontId="3" fillId="3" borderId="15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topLeftCell="A10" workbookViewId="0">
      <selection activeCell="G25" sqref="G25:G31"/>
    </sheetView>
  </sheetViews>
  <sheetFormatPr defaultRowHeight="15" x14ac:dyDescent="0.25"/>
  <cols>
    <col min="2" max="2" width="38.140625" customWidth="1"/>
    <col min="3" max="3" width="15.85546875" customWidth="1"/>
    <col min="4" max="4" width="11.5703125" customWidth="1"/>
    <col min="9" max="9" width="19.42578125" customWidth="1"/>
    <col min="10" max="10" width="16.140625" customWidth="1"/>
  </cols>
  <sheetData>
    <row r="2" spans="2:9" ht="28.5" hidden="1" customHeight="1" x14ac:dyDescent="0.25">
      <c r="B2" s="2"/>
      <c r="C2" s="3"/>
      <c r="D2" s="43" t="s">
        <v>31</v>
      </c>
      <c r="E2" s="1"/>
      <c r="F2" s="1"/>
      <c r="G2" s="1"/>
    </row>
    <row r="3" spans="2:9" ht="28.5" hidden="1" customHeight="1" x14ac:dyDescent="0.25">
      <c r="B3" s="4"/>
      <c r="C3" s="5"/>
      <c r="D3" s="43"/>
      <c r="E3" s="1"/>
      <c r="F3" s="1"/>
      <c r="G3" s="1"/>
    </row>
    <row r="4" spans="2:9" ht="44.25" customHeight="1" thickBot="1" x14ac:dyDescent="0.3">
      <c r="B4" s="34"/>
      <c r="C4" s="43" t="s">
        <v>30</v>
      </c>
      <c r="D4" s="43" t="s">
        <v>32</v>
      </c>
      <c r="E4" s="43" t="s">
        <v>33</v>
      </c>
      <c r="F4" s="11"/>
      <c r="G4" s="1"/>
    </row>
    <row r="5" spans="2:9" ht="15" customHeight="1" thickTop="1" thickBot="1" x14ac:dyDescent="0.3">
      <c r="B5" s="31" t="s">
        <v>0</v>
      </c>
      <c r="C5" s="32">
        <v>1.59</v>
      </c>
      <c r="D5" s="33">
        <v>1.8800000000000003</v>
      </c>
      <c r="E5" s="7">
        <v>1.5</v>
      </c>
      <c r="F5" s="1"/>
      <c r="G5" s="7">
        <v>1.5</v>
      </c>
      <c r="I5" s="39" t="s">
        <v>28</v>
      </c>
    </row>
    <row r="6" spans="2:9" ht="15" customHeight="1" x14ac:dyDescent="0.25">
      <c r="B6" s="8" t="s">
        <v>1</v>
      </c>
      <c r="C6" s="9">
        <v>2</v>
      </c>
      <c r="D6" s="10">
        <v>4.5811000000000011</v>
      </c>
      <c r="E6" s="1"/>
      <c r="F6" s="1"/>
      <c r="G6" s="1">
        <f>D6/($D$18-$D$5)*($E$18-$E$5)</f>
        <v>3.3492557019125293</v>
      </c>
      <c r="I6" s="36"/>
    </row>
    <row r="7" spans="2:9" ht="15" customHeight="1" x14ac:dyDescent="0.25">
      <c r="B7" s="12" t="s">
        <v>2</v>
      </c>
      <c r="C7" s="9">
        <v>1.72</v>
      </c>
      <c r="D7" s="10">
        <v>2.2314999999999996</v>
      </c>
      <c r="E7" s="1"/>
      <c r="F7" s="1"/>
      <c r="G7" s="1">
        <f t="shared" ref="G7:G17" si="0">D7/($D$18-$D$5)*($E$18-$E$5)</f>
        <v>1.6314562220466278</v>
      </c>
      <c r="I7" s="37"/>
    </row>
    <row r="8" spans="2:9" ht="15" customHeight="1" x14ac:dyDescent="0.25">
      <c r="B8" s="12" t="s">
        <v>3</v>
      </c>
      <c r="C8" s="9">
        <v>0.2</v>
      </c>
      <c r="D8" s="10">
        <v>4.4999999999999998E-2</v>
      </c>
      <c r="E8" s="1"/>
      <c r="F8" s="1"/>
      <c r="G8" s="1">
        <f t="shared" si="0"/>
        <v>3.2899632530628838E-2</v>
      </c>
      <c r="I8" s="37"/>
    </row>
    <row r="9" spans="2:9" ht="15" customHeight="1" x14ac:dyDescent="0.25">
      <c r="B9" s="13" t="s">
        <v>4</v>
      </c>
      <c r="C9" s="9">
        <v>0.05</v>
      </c>
      <c r="D9" s="10">
        <v>0.09</v>
      </c>
      <c r="E9" s="1"/>
      <c r="F9" s="1"/>
      <c r="G9" s="1">
        <f t="shared" si="0"/>
        <v>6.5799265061257675E-2</v>
      </c>
      <c r="I9" s="37"/>
    </row>
    <row r="10" spans="2:9" ht="15" customHeight="1" x14ac:dyDescent="0.25">
      <c r="B10" s="13" t="s">
        <v>5</v>
      </c>
      <c r="C10" s="9">
        <v>0.8</v>
      </c>
      <c r="D10" s="10">
        <v>0.10200000000000001</v>
      </c>
      <c r="E10" s="1"/>
      <c r="F10" s="1"/>
      <c r="G10" s="1">
        <f t="shared" si="0"/>
        <v>7.4572500402758715E-2</v>
      </c>
      <c r="I10" s="37"/>
    </row>
    <row r="11" spans="2:9" ht="15" customHeight="1" x14ac:dyDescent="0.25">
      <c r="B11" s="8" t="s">
        <v>6</v>
      </c>
      <c r="C11" s="9">
        <v>1</v>
      </c>
      <c r="D11" s="10">
        <v>0.56599999999999995</v>
      </c>
      <c r="E11" s="1"/>
      <c r="F11" s="1"/>
      <c r="G11" s="1">
        <f t="shared" si="0"/>
        <v>0.4138042669407983</v>
      </c>
      <c r="I11" s="37"/>
    </row>
    <row r="12" spans="2:9" ht="15" customHeight="1" x14ac:dyDescent="0.25">
      <c r="B12" s="8" t="s">
        <v>7</v>
      </c>
      <c r="C12" s="9">
        <v>1.5</v>
      </c>
      <c r="D12" s="10">
        <v>0.39150000000000001</v>
      </c>
      <c r="E12" s="1"/>
      <c r="F12" s="1"/>
      <c r="G12" s="1">
        <f t="shared" si="0"/>
        <v>0.28622680301647097</v>
      </c>
      <c r="I12" s="37"/>
    </row>
    <row r="13" spans="2:9" ht="15" customHeight="1" x14ac:dyDescent="0.25">
      <c r="B13" s="12" t="s">
        <v>8</v>
      </c>
      <c r="C13" s="9">
        <v>0.25</v>
      </c>
      <c r="D13" s="10">
        <v>0.24299999999999999</v>
      </c>
      <c r="E13" s="1"/>
      <c r="F13" s="1"/>
      <c r="G13" s="1">
        <f t="shared" si="0"/>
        <v>0.17765801566539577</v>
      </c>
      <c r="I13" s="37"/>
    </row>
    <row r="14" spans="2:9" ht="15" customHeight="1" x14ac:dyDescent="0.25">
      <c r="B14" s="12" t="s">
        <v>9</v>
      </c>
      <c r="C14" s="9">
        <v>1.5</v>
      </c>
      <c r="D14" s="10">
        <v>4.4325000000000001</v>
      </c>
      <c r="E14" s="1"/>
      <c r="F14" s="1"/>
      <c r="G14" s="1">
        <f t="shared" si="0"/>
        <v>3.2406138042669412</v>
      </c>
      <c r="I14" s="37"/>
    </row>
    <row r="15" spans="2:9" ht="15" customHeight="1" x14ac:dyDescent="0.25">
      <c r="B15" s="12" t="s">
        <v>10</v>
      </c>
      <c r="C15" s="9">
        <v>0.2</v>
      </c>
      <c r="D15" s="10">
        <v>0</v>
      </c>
      <c r="E15" s="1"/>
      <c r="F15" s="1"/>
      <c r="G15" s="1">
        <f t="shared" si="0"/>
        <v>0</v>
      </c>
      <c r="I15" s="37"/>
    </row>
    <row r="16" spans="2:9" ht="15" customHeight="1" x14ac:dyDescent="0.25">
      <c r="B16" s="12" t="s">
        <v>11</v>
      </c>
      <c r="C16" s="9">
        <v>0.2</v>
      </c>
      <c r="D16" s="10">
        <v>0.33</v>
      </c>
      <c r="E16" s="1"/>
      <c r="F16" s="1"/>
      <c r="G16" s="1">
        <f t="shared" si="0"/>
        <v>0.24126397189127818</v>
      </c>
      <c r="I16" s="37"/>
    </row>
    <row r="17" spans="2:9" ht="15" customHeight="1" thickBot="1" x14ac:dyDescent="0.3">
      <c r="B17" s="12" t="s">
        <v>12</v>
      </c>
      <c r="C17" s="9">
        <v>0.2</v>
      </c>
      <c r="D17" s="10">
        <v>2.2499999999999999E-2</v>
      </c>
      <c r="E17" s="1"/>
      <c r="F17" s="1"/>
      <c r="G17" s="1">
        <f t="shared" si="0"/>
        <v>1.6449816265314419E-2</v>
      </c>
      <c r="I17" s="37"/>
    </row>
    <row r="18" spans="2:9" ht="15" customHeight="1" thickBot="1" x14ac:dyDescent="0.3">
      <c r="B18" s="14" t="s">
        <v>13</v>
      </c>
      <c r="C18" s="15">
        <f>SUM(C5:C17)</f>
        <v>11.209999999999997</v>
      </c>
      <c r="D18" s="6">
        <v>14.915099999999999</v>
      </c>
      <c r="E18" s="16">
        <v>11.03</v>
      </c>
      <c r="F18" s="17"/>
      <c r="G18" s="16">
        <v>11.03</v>
      </c>
      <c r="I18" s="38" t="s">
        <v>29</v>
      </c>
    </row>
    <row r="19" spans="2:9" ht="15" customHeight="1" x14ac:dyDescent="0.25">
      <c r="B19" s="18" t="s">
        <v>14</v>
      </c>
      <c r="C19" s="9">
        <v>0.44</v>
      </c>
      <c r="D19" s="10">
        <v>1.0350000000000001</v>
      </c>
      <c r="E19" s="1"/>
      <c r="F19" s="1"/>
      <c r="G19" s="1">
        <f>D19/$D$24*$E$24</f>
        <v>0.89553482833895626</v>
      </c>
      <c r="I19" s="40"/>
    </row>
    <row r="20" spans="2:9" ht="15" customHeight="1" x14ac:dyDescent="0.25">
      <c r="B20" s="18" t="s">
        <v>15</v>
      </c>
      <c r="C20" s="9">
        <v>0.25</v>
      </c>
      <c r="D20" s="10">
        <v>0.77850000000000008</v>
      </c>
      <c r="E20" s="1"/>
      <c r="F20" s="1"/>
      <c r="G20" s="1">
        <f t="shared" ref="G20:G23" si="1">D20/$D$24*$E$24</f>
        <v>0.67359793609843222</v>
      </c>
      <c r="I20" s="41"/>
    </row>
    <row r="21" spans="2:9" ht="15" customHeight="1" x14ac:dyDescent="0.25">
      <c r="B21" s="19" t="s">
        <v>16</v>
      </c>
      <c r="C21" s="9">
        <v>0.25</v>
      </c>
      <c r="D21" s="10">
        <v>0.33299999999999996</v>
      </c>
      <c r="E21" s="1"/>
      <c r="F21" s="1"/>
      <c r="G21" s="1">
        <f t="shared" si="1"/>
        <v>0.28812859694383802</v>
      </c>
      <c r="I21" s="41"/>
    </row>
    <row r="22" spans="2:9" ht="15" customHeight="1" x14ac:dyDescent="0.25">
      <c r="B22" s="19" t="s">
        <v>17</v>
      </c>
      <c r="C22" s="9">
        <v>0.25</v>
      </c>
      <c r="D22" s="10">
        <v>0.13</v>
      </c>
      <c r="E22" s="1"/>
      <c r="F22" s="1"/>
      <c r="G22" s="1">
        <f t="shared" si="1"/>
        <v>0.1124826354435404</v>
      </c>
      <c r="I22" s="41"/>
    </row>
    <row r="23" spans="2:9" ht="15" customHeight="1" thickBot="1" x14ac:dyDescent="0.3">
      <c r="B23" s="18" t="s">
        <v>8</v>
      </c>
      <c r="C23" s="9">
        <v>0.25</v>
      </c>
      <c r="D23" s="10">
        <v>0.24299999999999999</v>
      </c>
      <c r="E23" s="1"/>
      <c r="F23" s="1"/>
      <c r="G23" s="1">
        <f t="shared" si="1"/>
        <v>0.21025600317523316</v>
      </c>
      <c r="I23" s="41"/>
    </row>
    <row r="24" spans="2:9" ht="15" customHeight="1" thickBot="1" x14ac:dyDescent="0.3">
      <c r="B24" s="14" t="s">
        <v>18</v>
      </c>
      <c r="C24" s="15">
        <f>SUM(C19:C23)</f>
        <v>1.44</v>
      </c>
      <c r="D24" s="20">
        <v>2.5195000000000003</v>
      </c>
      <c r="E24" s="16">
        <v>2.1800000000000002</v>
      </c>
      <c r="F24" s="17"/>
      <c r="G24" s="16">
        <v>2.1800000000000002</v>
      </c>
      <c r="I24" s="42" t="s">
        <v>29</v>
      </c>
    </row>
    <row r="25" spans="2:9" ht="15" customHeight="1" thickBot="1" x14ac:dyDescent="0.3">
      <c r="B25" s="21" t="s">
        <v>19</v>
      </c>
      <c r="C25" s="9">
        <v>8.64</v>
      </c>
      <c r="D25" s="22">
        <v>5.1254999999999997</v>
      </c>
      <c r="E25" s="7">
        <v>6.15</v>
      </c>
      <c r="F25" s="1"/>
      <c r="G25" s="7">
        <v>6.15</v>
      </c>
      <c r="I25" s="39" t="s">
        <v>28</v>
      </c>
    </row>
    <row r="26" spans="2:9" ht="15" customHeight="1" thickBot="1" x14ac:dyDescent="0.3">
      <c r="B26" s="23" t="s">
        <v>20</v>
      </c>
      <c r="C26" s="9">
        <v>2.06</v>
      </c>
      <c r="D26" s="22">
        <v>1.2284999999999999</v>
      </c>
      <c r="E26" s="24">
        <v>1.47</v>
      </c>
      <c r="F26" s="1"/>
      <c r="G26" s="24">
        <v>1.47</v>
      </c>
      <c r="I26" s="39" t="s">
        <v>28</v>
      </c>
    </row>
    <row r="27" spans="2:9" ht="15" customHeight="1" x14ac:dyDescent="0.25">
      <c r="B27" s="23" t="s">
        <v>21</v>
      </c>
      <c r="C27" s="9">
        <v>40</v>
      </c>
      <c r="D27" s="22">
        <v>15.466800000000001</v>
      </c>
      <c r="E27" s="35"/>
      <c r="F27" s="1"/>
      <c r="G27" s="1">
        <f>D27/($D$32-$D$25-$D$26)*($E$32-$E$25-$E$26)</f>
        <v>23.53741105740491</v>
      </c>
      <c r="I27" s="44"/>
    </row>
    <row r="28" spans="2:9" ht="15" customHeight="1" x14ac:dyDescent="0.25">
      <c r="B28" s="23" t="s">
        <v>22</v>
      </c>
      <c r="C28" s="9">
        <v>2</v>
      </c>
      <c r="D28" s="22">
        <v>0.9900000000000001</v>
      </c>
      <c r="E28" s="47"/>
      <c r="F28" s="1"/>
      <c r="G28" s="1">
        <f t="shared" ref="G28:G31" si="2">D28/($D$32-$D$25-$D$26)*($E$32-$E$25-$E$26)</f>
        <v>1.5065842285948521</v>
      </c>
      <c r="I28" s="45"/>
    </row>
    <row r="29" spans="2:9" ht="15" customHeight="1" x14ac:dyDescent="0.25">
      <c r="B29" s="23" t="s">
        <v>23</v>
      </c>
      <c r="C29" s="9">
        <v>40</v>
      </c>
      <c r="D29" s="22">
        <v>23.464200000000005</v>
      </c>
      <c r="E29" s="47"/>
      <c r="F29" s="1"/>
      <c r="G29" s="1">
        <f t="shared" si="2"/>
        <v>35.707872380399323</v>
      </c>
      <c r="I29" s="45" t="s">
        <v>29</v>
      </c>
    </row>
    <row r="30" spans="2:9" ht="15" customHeight="1" x14ac:dyDescent="0.25">
      <c r="B30" s="23" t="s">
        <v>24</v>
      </c>
      <c r="C30" s="9">
        <v>0.4</v>
      </c>
      <c r="D30" s="22">
        <v>0.17550000000000002</v>
      </c>
      <c r="E30" s="47"/>
      <c r="F30" s="1"/>
      <c r="G30" s="1">
        <f t="shared" si="2"/>
        <v>0.26707629506908742</v>
      </c>
      <c r="I30" s="45"/>
    </row>
    <row r="31" spans="2:9" ht="15" customHeight="1" thickBot="1" x14ac:dyDescent="0.3">
      <c r="B31" s="23" t="s">
        <v>25</v>
      </c>
      <c r="C31" s="9">
        <v>0.42</v>
      </c>
      <c r="D31" s="22">
        <v>0.88780000000000003</v>
      </c>
      <c r="E31" s="48">
        <v>62.37</v>
      </c>
      <c r="F31" s="1"/>
      <c r="G31" s="1">
        <f t="shared" si="2"/>
        <v>1.351056038531828</v>
      </c>
      <c r="I31" s="46"/>
    </row>
    <row r="32" spans="2:9" ht="15" customHeight="1" thickBot="1" x14ac:dyDescent="0.3">
      <c r="B32" s="14" t="s">
        <v>26</v>
      </c>
      <c r="C32" s="15">
        <f>SUM(C25:C31)</f>
        <v>93.52000000000001</v>
      </c>
      <c r="D32" s="25">
        <v>47.338300000000004</v>
      </c>
      <c r="E32" s="24">
        <v>69.989999999999995</v>
      </c>
      <c r="F32" s="26"/>
      <c r="G32" s="27">
        <v>69.989999999999995</v>
      </c>
    </row>
    <row r="33" spans="2:7" ht="15" customHeight="1" thickBot="1" x14ac:dyDescent="0.3">
      <c r="B33" s="28" t="s">
        <v>27</v>
      </c>
      <c r="C33" s="29">
        <f>C18+C32</f>
        <v>104.73</v>
      </c>
      <c r="D33" s="30">
        <v>62.253399999999985</v>
      </c>
      <c r="E33" s="16">
        <v>81.02</v>
      </c>
      <c r="F33" s="17"/>
      <c r="G33" s="16">
        <v>81.02</v>
      </c>
    </row>
    <row r="34" spans="2:7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Client</cp:lastModifiedBy>
  <dcterms:created xsi:type="dcterms:W3CDTF">2019-03-25T09:37:29Z</dcterms:created>
  <dcterms:modified xsi:type="dcterms:W3CDTF">2019-03-25T10:42:57Z</dcterms:modified>
</cp:coreProperties>
</file>