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0" yWindow="0" windowWidth="13680" windowHeight="5890" tabRatio="523"/>
  </bookViews>
  <sheets>
    <sheet name="Сводная" sheetId="7" r:id="rId1"/>
    <sheet name="Игры" sheetId="2" r:id="rId2"/>
    <sheet name="Звания" sheetId="8" r:id="rId3"/>
  </sheets>
  <definedNames>
    <definedName name="_xlnm._FilterDatabase" localSheetId="2" hidden="1">Звания!$A$1:$I$53</definedName>
    <definedName name="_xlnm._FilterDatabase" localSheetId="1" hidden="1">Игры!$A$1:$M$75</definedName>
  </definedNames>
  <calcPr calcId="162913"/>
  <pivotCaches>
    <pivotCache cacheId="4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3" i="8"/>
  <c r="B52" i="8"/>
  <c r="B40" i="8"/>
  <c r="B37" i="8"/>
  <c r="B48" i="8"/>
  <c r="B27" i="8"/>
  <c r="B21" i="8"/>
  <c r="B19" i="8"/>
  <c r="B32" i="8"/>
  <c r="B29" i="8"/>
  <c r="B15" i="8"/>
  <c r="B42" i="8"/>
  <c r="B12" i="8"/>
  <c r="B53" i="8"/>
  <c r="B34" i="8"/>
  <c r="B23" i="8"/>
  <c r="B41" i="8"/>
  <c r="B4" i="8"/>
  <c r="B25" i="8"/>
  <c r="B43" i="8"/>
  <c r="B49" i="8"/>
  <c r="B39" i="8"/>
  <c r="B33" i="8"/>
  <c r="B11" i="8"/>
  <c r="B13" i="8"/>
  <c r="B14" i="8"/>
  <c r="B7" i="8"/>
  <c r="B24" i="8"/>
  <c r="B22" i="8"/>
  <c r="B26" i="8"/>
  <c r="B8" i="8"/>
  <c r="B20" i="8"/>
  <c r="B9" i="8"/>
  <c r="B31" i="8"/>
  <c r="B45" i="8"/>
  <c r="B36" i="8"/>
  <c r="B18" i="8"/>
  <c r="B51" i="8"/>
  <c r="C51" i="8" s="1"/>
  <c r="B44" i="8"/>
  <c r="B50" i="8"/>
  <c r="B17" i="8"/>
  <c r="B35" i="8"/>
  <c r="B30" i="8"/>
  <c r="B38" i="8"/>
  <c r="B16" i="8"/>
  <c r="B5" i="8"/>
  <c r="B28" i="8"/>
  <c r="B6" i="8"/>
  <c r="B46" i="8"/>
  <c r="B47" i="8"/>
  <c r="B10" i="8"/>
  <c r="I10" i="8" l="1"/>
  <c r="H10" i="8"/>
  <c r="G10" i="8"/>
  <c r="F10" i="8"/>
  <c r="E10" i="8"/>
  <c r="C10" i="8"/>
  <c r="D10" i="8"/>
  <c r="I28" i="8"/>
  <c r="H28" i="8"/>
  <c r="G28" i="8"/>
  <c r="E28" i="8"/>
  <c r="F28" i="8"/>
  <c r="D28" i="8"/>
  <c r="C28" i="8"/>
  <c r="I17" i="8"/>
  <c r="H17" i="8"/>
  <c r="G17" i="8"/>
  <c r="F17" i="8"/>
  <c r="E17" i="8"/>
  <c r="D17" i="8"/>
  <c r="C17" i="8"/>
  <c r="I50" i="8"/>
  <c r="H50" i="8"/>
  <c r="F50" i="8"/>
  <c r="G50" i="8"/>
  <c r="E50" i="8"/>
  <c r="D50" i="8"/>
  <c r="C50" i="8"/>
  <c r="I20" i="8"/>
  <c r="H20" i="8"/>
  <c r="G20" i="8"/>
  <c r="F20" i="8"/>
  <c r="D20" i="8"/>
  <c r="E20" i="8"/>
  <c r="C20" i="8"/>
  <c r="I26" i="8"/>
  <c r="H26" i="8"/>
  <c r="G26" i="8"/>
  <c r="E26" i="8"/>
  <c r="F26" i="8"/>
  <c r="C26" i="8"/>
  <c r="D26" i="8"/>
  <c r="I49" i="8"/>
  <c r="H49" i="8"/>
  <c r="G49" i="8"/>
  <c r="F49" i="8"/>
  <c r="E49" i="8"/>
  <c r="D49" i="8"/>
  <c r="C49" i="8"/>
  <c r="I34" i="8"/>
  <c r="H34" i="8"/>
  <c r="G34" i="8"/>
  <c r="F34" i="8"/>
  <c r="E34" i="8"/>
  <c r="D34" i="8"/>
  <c r="C34" i="8"/>
  <c r="I31" i="8"/>
  <c r="H31" i="8"/>
  <c r="G31" i="8"/>
  <c r="F31" i="8"/>
  <c r="D31" i="8"/>
  <c r="E31" i="8"/>
  <c r="C31" i="8"/>
  <c r="I32" i="8"/>
  <c r="H32" i="8"/>
  <c r="G32" i="8"/>
  <c r="F32" i="8"/>
  <c r="E32" i="8"/>
  <c r="D32" i="8"/>
  <c r="C32" i="8"/>
  <c r="I44" i="8"/>
  <c r="H44" i="8"/>
  <c r="G44" i="8"/>
  <c r="F44" i="8"/>
  <c r="D44" i="8"/>
  <c r="E44" i="8"/>
  <c r="C44" i="8"/>
  <c r="I45" i="8"/>
  <c r="H45" i="8"/>
  <c r="G45" i="8"/>
  <c r="F45" i="8"/>
  <c r="D45" i="8"/>
  <c r="E45" i="8"/>
  <c r="C45" i="8"/>
  <c r="I4" i="8"/>
  <c r="H4" i="8"/>
  <c r="G4" i="8"/>
  <c r="F4" i="8"/>
  <c r="E4" i="8"/>
  <c r="D4" i="8"/>
  <c r="C4" i="8"/>
  <c r="I15" i="8"/>
  <c r="H15" i="8"/>
  <c r="G15" i="8"/>
  <c r="F15" i="8"/>
  <c r="E15" i="8"/>
  <c r="D15" i="8"/>
  <c r="C15" i="8"/>
  <c r="H51" i="8"/>
  <c r="I51" i="8"/>
  <c r="G51" i="8"/>
  <c r="E51" i="8"/>
  <c r="D51" i="8"/>
  <c r="F51" i="8"/>
  <c r="I18" i="8"/>
  <c r="H18" i="8"/>
  <c r="G18" i="8"/>
  <c r="E18" i="8"/>
  <c r="F18" i="8"/>
  <c r="D18" i="8"/>
  <c r="C18" i="8"/>
  <c r="I36" i="8"/>
  <c r="H36" i="8"/>
  <c r="G36" i="8"/>
  <c r="F36" i="8"/>
  <c r="E36" i="8"/>
  <c r="D36" i="8"/>
  <c r="C36" i="8"/>
  <c r="I14" i="8"/>
  <c r="H14" i="8"/>
  <c r="G14" i="8"/>
  <c r="F14" i="8"/>
  <c r="D14" i="8"/>
  <c r="E14" i="8"/>
  <c r="C14" i="8"/>
  <c r="I43" i="8"/>
  <c r="H43" i="8"/>
  <c r="G43" i="8"/>
  <c r="F43" i="8"/>
  <c r="E43" i="8"/>
  <c r="D43" i="8"/>
  <c r="C43" i="8"/>
  <c r="I25" i="8"/>
  <c r="H25" i="8"/>
  <c r="G25" i="8"/>
  <c r="E25" i="8"/>
  <c r="F25" i="8"/>
  <c r="D25" i="8"/>
  <c r="C25" i="8"/>
  <c r="I53" i="8"/>
  <c r="G53" i="8"/>
  <c r="H53" i="8"/>
  <c r="F53" i="8"/>
  <c r="E53" i="8"/>
  <c r="D53" i="8"/>
  <c r="C53" i="8"/>
  <c r="I21" i="8"/>
  <c r="H21" i="8"/>
  <c r="G21" i="8"/>
  <c r="F21" i="8"/>
  <c r="E21" i="8"/>
  <c r="C21" i="8"/>
  <c r="D21" i="8"/>
  <c r="I6" i="8"/>
  <c r="H6" i="8"/>
  <c r="G6" i="8"/>
  <c r="F6" i="8"/>
  <c r="D6" i="8"/>
  <c r="E6" i="8"/>
  <c r="C6" i="8"/>
  <c r="I30" i="8"/>
  <c r="H30" i="8"/>
  <c r="G30" i="8"/>
  <c r="F30" i="8"/>
  <c r="E30" i="8"/>
  <c r="D30" i="8"/>
  <c r="C30" i="8"/>
  <c r="I7" i="8"/>
  <c r="H7" i="8"/>
  <c r="G7" i="8"/>
  <c r="F7" i="8"/>
  <c r="E7" i="8"/>
  <c r="D7" i="8"/>
  <c r="C7" i="8"/>
  <c r="I13" i="8"/>
  <c r="H13" i="8"/>
  <c r="G13" i="8"/>
  <c r="F13" i="8"/>
  <c r="D13" i="8"/>
  <c r="C13" i="8"/>
  <c r="E13" i="8"/>
  <c r="I11" i="8"/>
  <c r="H11" i="8"/>
  <c r="G11" i="8"/>
  <c r="E11" i="8"/>
  <c r="F11" i="8"/>
  <c r="C11" i="8"/>
  <c r="D11" i="8"/>
  <c r="I19" i="8"/>
  <c r="H19" i="8"/>
  <c r="G19" i="8"/>
  <c r="F19" i="8"/>
  <c r="E19" i="8"/>
  <c r="D19" i="8"/>
  <c r="C19" i="8"/>
  <c r="I27" i="8"/>
  <c r="H27" i="8"/>
  <c r="G27" i="8"/>
  <c r="E27" i="8"/>
  <c r="F27" i="8"/>
  <c r="D27" i="8"/>
  <c r="C27" i="8"/>
  <c r="I38" i="8"/>
  <c r="H38" i="8"/>
  <c r="G38" i="8"/>
  <c r="F38" i="8"/>
  <c r="E38" i="8"/>
  <c r="D38" i="8"/>
  <c r="C38" i="8"/>
  <c r="I35" i="8"/>
  <c r="H35" i="8"/>
  <c r="G35" i="8"/>
  <c r="F35" i="8"/>
  <c r="E35" i="8"/>
  <c r="D35" i="8"/>
  <c r="C35" i="8"/>
  <c r="I9" i="8"/>
  <c r="H9" i="8"/>
  <c r="G9" i="8"/>
  <c r="F9" i="8"/>
  <c r="E9" i="8"/>
  <c r="D9" i="8"/>
  <c r="C9" i="8"/>
  <c r="I22" i="8"/>
  <c r="H22" i="8"/>
  <c r="G22" i="8"/>
  <c r="F22" i="8"/>
  <c r="E22" i="8"/>
  <c r="C22" i="8"/>
  <c r="D22" i="8"/>
  <c r="I41" i="8"/>
  <c r="H41" i="8"/>
  <c r="G41" i="8"/>
  <c r="E41" i="8"/>
  <c r="F41" i="8"/>
  <c r="D41" i="8"/>
  <c r="C41" i="8"/>
  <c r="I33" i="8"/>
  <c r="H33" i="8"/>
  <c r="G33" i="8"/>
  <c r="F33" i="8"/>
  <c r="D33" i="8"/>
  <c r="C33" i="8"/>
  <c r="E33" i="8"/>
  <c r="I39" i="8"/>
  <c r="H39" i="8"/>
  <c r="G39" i="8"/>
  <c r="E39" i="8"/>
  <c r="D39" i="8"/>
  <c r="F39" i="8"/>
  <c r="C39" i="8"/>
  <c r="I23" i="8"/>
  <c r="H23" i="8"/>
  <c r="G23" i="8"/>
  <c r="F23" i="8"/>
  <c r="E23" i="8"/>
  <c r="D23" i="8"/>
  <c r="C23" i="8"/>
  <c r="I12" i="8"/>
  <c r="H12" i="8"/>
  <c r="G12" i="8"/>
  <c r="F12" i="8"/>
  <c r="D12" i="8"/>
  <c r="C12" i="8"/>
  <c r="E12" i="8"/>
  <c r="I48" i="8"/>
  <c r="H48" i="8"/>
  <c r="G48" i="8"/>
  <c r="F48" i="8"/>
  <c r="D48" i="8"/>
  <c r="C48" i="8"/>
  <c r="E48" i="8"/>
  <c r="I5" i="8"/>
  <c r="H5" i="8"/>
  <c r="G5" i="8"/>
  <c r="F5" i="8"/>
  <c r="E5" i="8"/>
  <c r="D5" i="8"/>
  <c r="C5" i="8"/>
  <c r="I47" i="8"/>
  <c r="H47" i="8"/>
  <c r="G47" i="8"/>
  <c r="E47" i="8"/>
  <c r="F47" i="8"/>
  <c r="D47" i="8"/>
  <c r="C47" i="8"/>
  <c r="I46" i="8"/>
  <c r="H46" i="8"/>
  <c r="G46" i="8"/>
  <c r="F46" i="8"/>
  <c r="E46" i="8"/>
  <c r="C46" i="8"/>
  <c r="D46" i="8"/>
  <c r="I16" i="8"/>
  <c r="H16" i="8"/>
  <c r="G16" i="8"/>
  <c r="F16" i="8"/>
  <c r="E16" i="8"/>
  <c r="D16" i="8"/>
  <c r="C16" i="8"/>
  <c r="I8" i="8"/>
  <c r="H8" i="8"/>
  <c r="G8" i="8"/>
  <c r="F8" i="8"/>
  <c r="E8" i="8"/>
  <c r="D8" i="8"/>
  <c r="C8" i="8"/>
  <c r="I24" i="8"/>
  <c r="H24" i="8"/>
  <c r="G24" i="8"/>
  <c r="F24" i="8"/>
  <c r="E24" i="8"/>
  <c r="C24" i="8"/>
  <c r="D24" i="8"/>
  <c r="I42" i="8"/>
  <c r="G42" i="8"/>
  <c r="H42" i="8"/>
  <c r="F42" i="8"/>
  <c r="E42" i="8"/>
  <c r="D42" i="8"/>
  <c r="C42" i="8"/>
  <c r="I29" i="8"/>
  <c r="H29" i="8"/>
  <c r="G29" i="8"/>
  <c r="F29" i="8"/>
  <c r="E29" i="8"/>
  <c r="C29" i="8"/>
  <c r="D29" i="8"/>
  <c r="I37" i="8"/>
  <c r="H37" i="8"/>
  <c r="G37" i="8"/>
  <c r="F37" i="8"/>
  <c r="E37" i="8"/>
  <c r="C37" i="8"/>
  <c r="D37" i="8"/>
  <c r="I2" i="8"/>
  <c r="H2" i="8"/>
  <c r="G2" i="8"/>
  <c r="F2" i="8"/>
  <c r="E2" i="8"/>
  <c r="C2" i="8"/>
  <c r="D2" i="8"/>
  <c r="I52" i="8"/>
  <c r="H52" i="8"/>
  <c r="G52" i="8"/>
  <c r="F52" i="8"/>
  <c r="D52" i="8"/>
  <c r="I3" i="8"/>
  <c r="H3" i="8"/>
  <c r="G3" i="8"/>
  <c r="F3" i="8"/>
  <c r="E3" i="8"/>
  <c r="D3" i="8"/>
  <c r="C3" i="8"/>
  <c r="E52" i="8"/>
  <c r="I40" i="8"/>
  <c r="H40" i="8"/>
  <c r="G40" i="8"/>
  <c r="E40" i="8"/>
  <c r="F40" i="8"/>
  <c r="C40" i="8"/>
  <c r="C52" i="8"/>
  <c r="D40" i="8"/>
  <c r="M75" i="2" l="1"/>
  <c r="M74" i="2"/>
  <c r="M57" i="2"/>
  <c r="M73" i="2"/>
  <c r="M72" i="2"/>
  <c r="M71" i="2"/>
  <c r="M70" i="2"/>
  <c r="M69" i="2"/>
  <c r="M68" i="2"/>
  <c r="M66" i="2"/>
  <c r="M67" i="2"/>
  <c r="M65" i="2"/>
  <c r="M64" i="2"/>
  <c r="M63" i="2"/>
  <c r="M62" i="2"/>
  <c r="M61" i="2"/>
  <c r="M60" i="2"/>
  <c r="M59" i="2"/>
  <c r="M58" i="2"/>
  <c r="M56" i="2"/>
  <c r="M55" i="2"/>
  <c r="M54" i="2"/>
  <c r="M53" i="2"/>
  <c r="M51" i="2"/>
  <c r="M52" i="2"/>
  <c r="M50" i="2"/>
  <c r="M49" i="2"/>
  <c r="M48" i="2"/>
  <c r="M47" i="2"/>
  <c r="M45" i="2"/>
  <c r="M46" i="2"/>
  <c r="M44" i="2"/>
  <c r="M43" i="2"/>
  <c r="M42" i="2"/>
  <c r="M41" i="2"/>
  <c r="M40" i="2"/>
  <c r="M39" i="2"/>
  <c r="M38" i="2"/>
  <c r="M37" i="2"/>
  <c r="M35" i="2"/>
  <c r="M36" i="2"/>
  <c r="M34" i="2"/>
  <c r="M33" i="2"/>
  <c r="M32" i="2"/>
  <c r="M31" i="2"/>
  <c r="M29" i="2"/>
  <c r="M30" i="2"/>
  <c r="M28" i="2"/>
  <c r="M27" i="2"/>
  <c r="M26" i="2"/>
  <c r="M25" i="2"/>
  <c r="M24" i="2"/>
  <c r="M22" i="2"/>
  <c r="M23" i="2"/>
  <c r="M21" i="2"/>
  <c r="M20" i="2"/>
  <c r="M19" i="2"/>
  <c r="M18" i="2"/>
  <c r="M17" i="2"/>
  <c r="M16" i="2"/>
  <c r="M15" i="2"/>
  <c r="M14" i="2"/>
  <c r="M13" i="2"/>
  <c r="M12" i="2"/>
  <c r="M11" i="2"/>
  <c r="M9" i="2"/>
  <c r="M10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<sst xmlns="http://schemas.openxmlformats.org/spreadsheetml/2006/main" count="279" uniqueCount="82">
  <si>
    <t>Игра</t>
  </si>
  <si>
    <t>Место</t>
  </si>
  <si>
    <t>Название команды</t>
  </si>
  <si>
    <t>ТУР №1</t>
  </si>
  <si>
    <t>ТУР №2</t>
  </si>
  <si>
    <t>ТУР №3</t>
  </si>
  <si>
    <t>ТУР №4</t>
  </si>
  <si>
    <t>ТУР №5</t>
  </si>
  <si>
    <t>ТУР №6</t>
  </si>
  <si>
    <t>ТУР №7</t>
  </si>
  <si>
    <t>КЭП</t>
  </si>
  <si>
    <t>Итого</t>
  </si>
  <si>
    <t>Я и мои кобры</t>
  </si>
  <si>
    <t>ГВЦ</t>
  </si>
  <si>
    <t>Акуна-Матата</t>
  </si>
  <si>
    <t>Эрудитас</t>
  </si>
  <si>
    <t>Ромашки Мегаполиса</t>
  </si>
  <si>
    <t>Друзья Друзя</t>
  </si>
  <si>
    <t>Победа</t>
  </si>
  <si>
    <t>Широкую на Широкую</t>
  </si>
  <si>
    <t>Волга-Мама, Жигуль-Папа</t>
  </si>
  <si>
    <t>Желтая Подводная Лодка</t>
  </si>
  <si>
    <t>Подлый Гном</t>
  </si>
  <si>
    <t>Зашли погреться</t>
  </si>
  <si>
    <t>061_1</t>
  </si>
  <si>
    <t>Жажда Власти</t>
  </si>
  <si>
    <t>007</t>
  </si>
  <si>
    <t>NeTo.net</t>
  </si>
  <si>
    <t>Айбелив Айкенфлаевич</t>
  </si>
  <si>
    <t>Вестники Самбуки</t>
  </si>
  <si>
    <t>Серебряная Стрела</t>
  </si>
  <si>
    <t>Все Свои</t>
  </si>
  <si>
    <t>Позы</t>
  </si>
  <si>
    <t>Drugs</t>
  </si>
  <si>
    <t>Блеск</t>
  </si>
  <si>
    <t>062_1</t>
  </si>
  <si>
    <t>(not ГВЦ)</t>
  </si>
  <si>
    <t>Пир Духа</t>
  </si>
  <si>
    <t>Альфа Сапиенс</t>
  </si>
  <si>
    <t>Теория Запоя</t>
  </si>
  <si>
    <t>5-ое чувство 6-ого элеманта</t>
  </si>
  <si>
    <t>Мы Курили Апельсин</t>
  </si>
  <si>
    <t>Бобби Дилдер</t>
  </si>
  <si>
    <t>Юлик 69</t>
  </si>
  <si>
    <t>063_1</t>
  </si>
  <si>
    <t>Квашенный краб</t>
  </si>
  <si>
    <t>Мозжечок с гармошкой</t>
  </si>
  <si>
    <t>Масло Жожоба</t>
  </si>
  <si>
    <t>Киш-Миш</t>
  </si>
  <si>
    <t>Фикус Махарович</t>
  </si>
  <si>
    <t>Твердая линия</t>
  </si>
  <si>
    <t>Скалолазы и сочувствующие</t>
  </si>
  <si>
    <t>Кран Маевского</t>
  </si>
  <si>
    <t>Офисные тверки</t>
  </si>
  <si>
    <t>Простые движения</t>
  </si>
  <si>
    <t>064_1</t>
  </si>
  <si>
    <t>Паша и Ко</t>
  </si>
  <si>
    <t>Мосблог</t>
  </si>
  <si>
    <t>стаКАННЫ</t>
  </si>
  <si>
    <t>Трогательные люди</t>
  </si>
  <si>
    <t>Звучит как тост!</t>
  </si>
  <si>
    <t>Фрикадельки</t>
  </si>
  <si>
    <t>International mini family</t>
  </si>
  <si>
    <t xml:space="preserve">Логика RIP </t>
  </si>
  <si>
    <t>Любовь 6</t>
  </si>
  <si>
    <t>065_1</t>
  </si>
  <si>
    <t>Мистер Брекфаст</t>
  </si>
  <si>
    <t>Без Егора и без Лены</t>
  </si>
  <si>
    <t>Эйзенштейн в Гуанохуато</t>
  </si>
  <si>
    <t>060_1</t>
  </si>
  <si>
    <t>Рандом</t>
  </si>
  <si>
    <t>Кол-во игр</t>
  </si>
  <si>
    <t>Средний балл</t>
  </si>
  <si>
    <t>Сумма баллов</t>
  </si>
  <si>
    <t>Кол-во побед</t>
  </si>
  <si>
    <t>Гуру кроссвордов</t>
  </si>
  <si>
    <t>Ботаники</t>
  </si>
  <si>
    <t>Умники</t>
  </si>
  <si>
    <t>Нано-гении</t>
  </si>
  <si>
    <t>Знатоки</t>
  </si>
  <si>
    <t>Титаны мысли</t>
  </si>
  <si>
    <t>Эйнштейны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</si>
</sst>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5" fillId="0" borderId="0">
      <alignment horizontal="center" vertical="center" wrapText="1"/>
    </xf>
    <xf numFmtId="0" fontId="4" fillId="0" borderId="0"/>
    <xf numFmtId="0" fontId="1" fillId="0" borderId="0"/>
    <xf numFmtId="0" fontId="6" fillId="0" borderId="0"/>
    <xf numFmtId="0" fontId="4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6"/>
    <cellStyle name="Обычный 3 3" xfId="7"/>
    <cellStyle name="Обычный 4" xfId="5"/>
    <cellStyle name="Стиль 1" xfId="3"/>
  </cellStyles>
  <dxfs count="67"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font>
        <color rgb="FF9C0006"/>
      </font>
      <fill>
        <patternFill>
          <bgColor rgb="FFFFC7CE"/>
        </patternFill>
      </fill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font>
        <color rgb="FF006100"/>
      </font>
      <fill>
        <patternFill>
          <bgColor rgb="FFC6EFCE"/>
        </patternFill>
      </fill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" formatCode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9B2007"/>
        </patternFill>
      </fill>
      <border>
        <left/>
        <right/>
        <vertical style="thin">
          <color theme="0"/>
        </vertical>
      </border>
    </dxf>
    <dxf>
      <font>
        <color rgb="FF430034"/>
      </font>
      <fill>
        <patternFill>
          <bgColor theme="0"/>
        </patternFill>
      </fill>
      <border>
        <left/>
        <right/>
        <vertical style="thin">
          <color theme="0"/>
        </vertical>
      </border>
    </dxf>
    <dxf>
      <font>
        <color theme="0"/>
      </font>
      <fill>
        <patternFill>
          <bgColor rgb="FF430034"/>
        </patternFill>
      </fill>
      <border>
        <left/>
        <right/>
        <vertical style="thin">
          <color theme="0"/>
        </vertical>
      </border>
    </dxf>
    <dxf>
      <font>
        <b/>
        <i val="0"/>
      </font>
      <border>
        <vertical style="thin">
          <color theme="0"/>
        </vertical>
      </border>
    </dxf>
    <dxf>
      <fill>
        <patternFill>
          <fgColor theme="3" tint="0.79995117038483843"/>
          <bgColor rgb="FFF6F0E4"/>
        </patternFill>
      </fill>
      <border>
        <left style="thin">
          <color rgb="FF222A35"/>
        </left>
        <right style="thin">
          <color rgb="FF222A35"/>
        </right>
        <top style="thin">
          <color rgb="FF222A35"/>
        </top>
        <bottom style="thin">
          <color rgb="FF222A35"/>
        </bottom>
        <vertical style="thin">
          <color rgb="FF222A35"/>
        </vertical>
        <horizontal style="thin">
          <color rgb="FF222A35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color rgb="FF37271B"/>
      </font>
      <fill>
        <patternFill patternType="solid">
          <fgColor rgb="FFE8A107"/>
          <bgColor rgb="FFE8A107"/>
        </patternFill>
      </fill>
      <border diagonalUp="0" diagonalDown="0">
        <left/>
        <right/>
        <top/>
        <bottom/>
        <vertical style="hair">
          <color theme="0"/>
        </vertical>
        <horizontal style="hair">
          <color theme="0"/>
        </horizontal>
      </border>
    </dxf>
    <dxf>
      <font>
        <color rgb="FF37271B"/>
      </font>
    </dxf>
    <dxf>
      <fill>
        <patternFill>
          <fgColor theme="3" tint="0.79998168889431442"/>
          <bgColor rgb="FFE5E9EF"/>
        </patternFill>
      </fill>
      <border>
        <left style="thin">
          <color rgb="FF222A35"/>
        </left>
        <right style="thin">
          <color rgb="FF222A35"/>
        </right>
        <top style="thin">
          <color rgb="FF222A35"/>
        </top>
        <bottom style="thin">
          <color rgb="FF222A35"/>
        </bottom>
        <vertical style="thin">
          <color rgb="FF222A35"/>
        </vertical>
        <horizontal style="thin">
          <color rgb="FF222A35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color theme="0"/>
      </font>
      <fill>
        <patternFill>
          <fgColor rgb="FFAD004D"/>
          <bgColor rgb="FFAD004D"/>
        </patternFill>
      </fill>
      <border diagonalUp="0" diagonalDown="0">
        <left/>
        <right/>
        <top/>
        <bottom/>
        <vertical style="hair">
          <color theme="0"/>
        </vertical>
        <horizontal style="hair">
          <color theme="0"/>
        </horizontal>
      </border>
    </dxf>
    <dxf>
      <fill>
        <patternFill>
          <fgColor rgb="FFFBC5C8"/>
          <bgColor rgb="FFFBC5C8"/>
        </patternFill>
      </fill>
      <border>
        <left style="thin">
          <color rgb="FFED1C24"/>
        </left>
        <right style="thin">
          <color rgb="FFED1C24"/>
        </right>
        <top style="thin">
          <color rgb="FFED1C24"/>
        </top>
        <bottom style="thin">
          <color rgb="FFED1C24"/>
        </bottom>
        <vertical style="thin">
          <color rgb="FFED1C24"/>
        </vertical>
        <horizontal style="thin">
          <color rgb="FFED1C24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0"/>
      </font>
      <fill>
        <patternFill>
          <fgColor rgb="FFED1C24"/>
          <bgColor rgb="FFED1C24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>
          <fgColor rgb="FFDCD3E5"/>
          <bgColor rgb="FFDCD3E5"/>
        </patternFill>
      </fill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 patternType="solid">
          <fgColor rgb="FFF06000"/>
          <bgColor theme="0"/>
        </patternFill>
      </fill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0"/>
      </font>
      <fill>
        <patternFill patternType="solid">
          <fgColor rgb="FFF06000"/>
          <bgColor rgb="FFBE1E2D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>
          <fgColor rgb="FFDCD3E5"/>
          <bgColor rgb="FFDCD3E5"/>
        </patternFill>
      </fill>
      <border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1"/>
      </font>
      <fill>
        <patternFill patternType="solid">
          <fgColor rgb="FFF06000"/>
          <bgColor theme="0"/>
        </patternFill>
      </fill>
      <border diagonalUp="0" diagonalDown="0">
        <left style="thin">
          <color rgb="FFF06000"/>
        </left>
        <right style="thin">
          <color rgb="FFF06000"/>
        </right>
        <top style="thin">
          <color rgb="FFF06000"/>
        </top>
        <bottom style="thin">
          <color rgb="FFF06000"/>
        </bottom>
        <vertical style="thin">
          <color rgb="FFF06000"/>
        </vertical>
        <horizontal style="thin">
          <color rgb="FFF06000"/>
        </horizontal>
      </border>
    </dxf>
    <dxf>
      <font>
        <b val="0"/>
        <i val="0"/>
        <strike val="0"/>
        <u val="none"/>
        <color theme="0"/>
      </font>
      <fill>
        <patternFill>
          <fgColor rgb="FFF06000"/>
          <bgColor rgb="FFF0600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fgColor theme="3" tint="0.79995117038483843"/>
          <bgColor rgb="FFF6F0E4"/>
        </patternFill>
      </fill>
      <border>
        <left style="thin">
          <color rgb="FF222A35"/>
        </left>
        <right style="thin">
          <color rgb="FF222A35"/>
        </right>
        <top style="thin">
          <color rgb="FF222A35"/>
        </top>
        <bottom style="thin">
          <color rgb="FF222A35"/>
        </bottom>
        <vertical style="thin">
          <color rgb="FF222A35"/>
        </vertical>
        <horizontal style="thin">
          <color rgb="FF222A35"/>
        </horizontal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color theme="0"/>
      </font>
      <fill>
        <patternFill patternType="solid">
          <fgColor rgb="FFE8A107"/>
          <bgColor rgb="FFBE1E2D"/>
        </patternFill>
      </fill>
      <border diagonalUp="0" diagonalDown="0">
        <left/>
        <right/>
        <top/>
        <bottom/>
        <vertical style="hair">
          <color theme="0"/>
        </vertical>
        <horizontal style="hair">
          <color theme="0"/>
        </horizontal>
      </border>
    </dxf>
    <dxf>
      <font>
        <color rgb="FF37271B"/>
      </font>
    </dxf>
  </dxfs>
  <tableStyles count="8" defaultTableStyle="TableStyleMedium2" defaultPivotStyle="PivotStyleLight16">
    <tableStyle name="Зима" pivot="0" count="4">
      <tableStyleElement type="wholeTable" dxfId="66"/>
      <tableStyleElement type="headerRow" dxfId="65"/>
      <tableStyleElement type="firstRowStripe" dxfId="64"/>
      <tableStyleElement type="secondRowStripe" dxfId="63"/>
    </tableStyle>
    <tableStyle name="Стиль сводной таблицы 1" table="0" count="0"/>
    <tableStyle name="Стиль таблицы 2" pivot="0" count="6">
      <tableStyleElement type="wholeTable" dxfId="62"/>
      <tableStyleElement type="headerRow" dxfId="61"/>
      <tableStyleElement type="firstRowStripe" dxfId="60"/>
      <tableStyleElement type="secondRowStripe" dxfId="59"/>
      <tableStyleElement type="firstColumnStripe" dxfId="58"/>
      <tableStyleElement type="secondColumnStripe" dxfId="57"/>
    </tableStyle>
    <tableStyle name="Стиль таблицы 2 2" pivot="0" count="6">
      <tableStyleElement type="wholeTable" dxfId="56"/>
      <tableStyleElement type="headerRow" dxfId="55"/>
      <tableStyleElement type="firstRowStripe" dxfId="54"/>
      <tableStyleElement type="secondRowStripe" dxfId="53"/>
      <tableStyleElement type="firstColumnStripe" dxfId="52"/>
      <tableStyleElement type="secondColumnStripe" dxfId="51"/>
    </tableStyle>
    <tableStyle name="Стиль таблицы 3" pivot="0" count="3">
      <tableStyleElement type="headerRow" dxfId="50"/>
      <tableStyleElement type="firstRowStripe" dxfId="49"/>
      <tableStyleElement type="secondRowStripe" dxfId="48"/>
    </tableStyle>
    <tableStyle name="Стиль таблицы 3 2" pivot="0" count="3">
      <tableStyleElement type="headerRow" dxfId="47"/>
      <tableStyleElement type="firstRowStripe" dxfId="46"/>
      <tableStyleElement type="secondRowStripe" dxfId="45"/>
    </tableStyle>
    <tableStyle name="Стиль таблицы 3 2 2" pivot="0" count="4">
      <tableStyleElement type="wholeTable" dxfId="44"/>
      <tableStyleElement type="headerRow" dxfId="43"/>
      <tableStyleElement type="firstRowStripe" dxfId="42"/>
      <tableStyleElement type="secondRowStripe" dxfId="41"/>
    </tableStyle>
    <tableStyle name="Стиль таблицы 4" pivot="0" count="4">
      <tableStyleElement type="wholeTable" dxfId="40"/>
      <tableStyleElement type="headerRow" dxfId="39"/>
      <tableStyleElement type="firstRowStripe" dxfId="38"/>
      <tableStyleElement type="secondRowStrip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50.80239178241" createdVersion="6" refreshedVersion="6" minRefreshableVersion="3" recordCount="644">
  <cacheSource type="worksheet">
    <worksheetSource ref="A1:M1048576" sheet="Игры"/>
  </cacheSource>
  <cacheFields count="13">
    <cacheField name="Игра" numFmtId="0">
      <sharedItems containsBlank="1"/>
    </cacheField>
    <cacheField name="Место" numFmtId="0">
      <sharedItems containsString="0" containsBlank="1" containsNumber="1" containsInteger="1" minValue="1" maxValue="17"/>
    </cacheField>
    <cacheField name="Название команды" numFmtId="0">
      <sharedItems containsBlank="1" containsMixedTypes="1" containsNumber="1" containsInteger="1" minValue="13" maxValue="13" count="54">
        <s v="Рандом"/>
        <s v="Эйзенштейн в Гуанохуато"/>
        <s v="Широкую на Широкую"/>
        <s v="Желтая Подводная Лодка"/>
        <s v="Офисные тверки"/>
        <s v="Пир Духа"/>
        <s v="Друзья Друзя"/>
        <s v="007"/>
        <s v="ГВЦ"/>
        <s v="Айбелив Айкенфлаевич"/>
        <s v="Жажда Власти"/>
        <s v="Подлый Гном"/>
        <s v="Волга-Мама, Жигуль-Папа"/>
        <s v="NeTo.net"/>
        <s v="Вестники Самбуки"/>
        <s v="Серебряная Стрела"/>
        <s v="Все Свои"/>
        <s v="Позы"/>
        <s v="Drugs"/>
        <s v="Блеск"/>
        <s v="(not ГВЦ)"/>
        <s v="Альфа Сапиенс"/>
        <s v="Ромашки Мегаполиса"/>
        <s v="Теория Запоя"/>
        <s v="5-ое чувство 6-ого элеманта"/>
        <s v="Акуна-Матата"/>
        <s v="Мы Курили Апельсин"/>
        <s v="Бобби Дилдер"/>
        <s v="Юлик 69"/>
        <s v="Эрудитас"/>
        <s v="Квашенный краб"/>
        <s v="Мозжечок с гармошкой"/>
        <s v="Киш-Миш"/>
        <s v="Масло Жожоба"/>
        <s v="Зашли погреться"/>
        <s v="Фикус Махарович"/>
        <s v="Скалолазы и сочувствующие"/>
        <s v="Твердая линия"/>
        <s v="Кран Маевского"/>
        <s v="Простые движения"/>
        <s v="Я и мои кобры"/>
        <s v="Паша и Ко"/>
        <s v="Мосблог"/>
        <s v="стаКАННЫ"/>
        <s v="Трогательные люди"/>
        <s v="Звучит как тост!"/>
        <s v="Фрикадельки"/>
        <s v="International mini family"/>
        <s v="Логика RIP "/>
        <s v="Любовь 6"/>
        <s v="Мистер Брекфаст"/>
        <s v="Без Егора и без Лены"/>
        <m/>
        <n v="13" u="1"/>
      </sharedItems>
    </cacheField>
    <cacheField name="ТУР №1" numFmtId="0">
      <sharedItems containsString="0" containsBlank="1" containsNumber="1" containsInteger="1" minValue="0" maxValue="6"/>
    </cacheField>
    <cacheField name="ТУР №2" numFmtId="0">
      <sharedItems containsString="0" containsBlank="1" containsNumber="1" containsInteger="1" minValue="0" maxValue="6"/>
    </cacheField>
    <cacheField name="ТУР №3" numFmtId="0">
      <sharedItems containsString="0" containsBlank="1" containsNumber="1" containsInteger="1" minValue="1" maxValue="6"/>
    </cacheField>
    <cacheField name="ТУР №4" numFmtId="0">
      <sharedItems containsString="0" containsBlank="1" containsNumber="1" containsInteger="1" minValue="1" maxValue="16"/>
    </cacheField>
    <cacheField name="ТУР №5" numFmtId="0">
      <sharedItems containsString="0" containsBlank="1" containsNumber="1" containsInteger="1" minValue="-6" maxValue="16"/>
    </cacheField>
    <cacheField name="ТУР №6" numFmtId="0">
      <sharedItems containsString="0" containsBlank="1" containsNumber="1" containsInteger="1" minValue="-6" maxValue="18"/>
    </cacheField>
    <cacheField name="ТУР №7" numFmtId="0">
      <sharedItems containsString="0" containsBlank="1" containsNumber="1" containsInteger="1" minValue="0" maxValue="12"/>
    </cacheField>
    <cacheField name="КЭП" numFmtId="0">
      <sharedItems containsNonDate="0" containsString="0" containsBlank="1"/>
    </cacheField>
    <cacheField name="Итого" numFmtId="0">
      <sharedItems containsString="0" containsBlank="1" containsNumber="1" containsInteger="1" minValue="13" maxValue="66"/>
    </cacheField>
    <cacheField name="Побед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4">
  <r>
    <s v="060_1"/>
    <n v="1"/>
    <x v="0"/>
    <n v="5"/>
    <n v="4"/>
    <n v="4"/>
    <n v="13"/>
    <n v="12"/>
    <n v="18"/>
    <n v="10"/>
    <m/>
    <n v="66"/>
    <n v="1"/>
  </r>
  <r>
    <s v="060_1"/>
    <n v="2"/>
    <x v="1"/>
    <n v="5"/>
    <n v="4"/>
    <n v="4"/>
    <n v="14"/>
    <n v="13"/>
    <n v="12"/>
    <n v="8"/>
    <m/>
    <n v="60"/>
    <n v="0"/>
  </r>
  <r>
    <s v="060_1"/>
    <n v="3"/>
    <x v="2"/>
    <n v="5"/>
    <n v="6"/>
    <n v="5"/>
    <n v="12"/>
    <n v="8"/>
    <n v="18"/>
    <n v="4"/>
    <m/>
    <n v="58"/>
    <n v="0"/>
  </r>
  <r>
    <s v="060_1"/>
    <n v="4"/>
    <x v="3"/>
    <n v="3"/>
    <n v="3"/>
    <n v="4"/>
    <n v="15"/>
    <n v="13"/>
    <n v="6"/>
    <n v="8"/>
    <m/>
    <n v="52"/>
    <n v="0"/>
  </r>
  <r>
    <s v="060_1"/>
    <n v="5"/>
    <x v="4"/>
    <n v="5"/>
    <n v="5"/>
    <n v="2"/>
    <n v="15"/>
    <n v="6"/>
    <n v="12"/>
    <n v="6"/>
    <m/>
    <n v="51"/>
    <n v="0"/>
  </r>
  <r>
    <s v="060_1"/>
    <n v="6"/>
    <x v="5"/>
    <n v="5"/>
    <n v="4"/>
    <n v="5"/>
    <n v="12"/>
    <n v="11"/>
    <n v="6"/>
    <n v="8"/>
    <m/>
    <n v="51"/>
    <n v="0"/>
  </r>
  <r>
    <s v="060_1"/>
    <n v="7"/>
    <x v="6"/>
    <n v="5"/>
    <n v="4"/>
    <n v="3"/>
    <n v="14"/>
    <n v="10"/>
    <n v="0"/>
    <n v="10"/>
    <m/>
    <n v="46"/>
    <n v="0"/>
  </r>
  <r>
    <s v="060_1"/>
    <n v="9"/>
    <x v="7"/>
    <n v="3"/>
    <n v="4"/>
    <n v="5"/>
    <n v="14"/>
    <n v="4"/>
    <n v="0"/>
    <n v="8"/>
    <m/>
    <n v="38"/>
    <n v="0"/>
  </r>
  <r>
    <s v="060_1"/>
    <n v="8"/>
    <x v="8"/>
    <n v="5"/>
    <n v="3"/>
    <n v="2"/>
    <n v="8"/>
    <n v="6"/>
    <n v="12"/>
    <n v="2"/>
    <m/>
    <n v="38"/>
    <n v="0"/>
  </r>
  <r>
    <s v="060_1"/>
    <n v="10"/>
    <x v="9"/>
    <n v="3"/>
    <n v="3"/>
    <n v="2"/>
    <n v="8"/>
    <n v="5"/>
    <n v="4"/>
    <n v="6"/>
    <m/>
    <n v="31"/>
    <n v="0"/>
  </r>
  <r>
    <s v="061_1"/>
    <n v="1"/>
    <x v="3"/>
    <n v="4"/>
    <n v="6"/>
    <n v="4"/>
    <n v="11"/>
    <n v="16"/>
    <n v="0"/>
    <n v="10"/>
    <m/>
    <n v="51"/>
    <n v="1"/>
  </r>
  <r>
    <s v="061_1"/>
    <n v="2"/>
    <x v="10"/>
    <n v="4"/>
    <n v="6"/>
    <n v="5"/>
    <n v="7"/>
    <n v="12"/>
    <n v="3"/>
    <n v="12"/>
    <m/>
    <n v="49"/>
    <n v="0"/>
  </r>
  <r>
    <s v="061_1"/>
    <n v="3"/>
    <x v="11"/>
    <n v="3"/>
    <n v="5"/>
    <n v="6"/>
    <n v="11"/>
    <n v="11"/>
    <n v="3"/>
    <n v="8"/>
    <m/>
    <n v="47"/>
    <n v="0"/>
  </r>
  <r>
    <s v="061_1"/>
    <n v="4"/>
    <x v="2"/>
    <n v="4"/>
    <n v="6"/>
    <n v="5"/>
    <n v="9"/>
    <n v="9"/>
    <n v="0"/>
    <n v="8"/>
    <m/>
    <n v="41"/>
    <n v="0"/>
  </r>
  <r>
    <s v="061_1"/>
    <n v="5"/>
    <x v="7"/>
    <n v="3"/>
    <n v="3"/>
    <n v="4"/>
    <n v="8"/>
    <n v="9"/>
    <n v="3"/>
    <n v="10"/>
    <m/>
    <n v="40"/>
    <n v="0"/>
  </r>
  <r>
    <s v="061_1"/>
    <n v="6"/>
    <x v="12"/>
    <n v="3"/>
    <n v="4"/>
    <n v="5"/>
    <n v="10"/>
    <n v="7"/>
    <n v="0"/>
    <n v="8"/>
    <m/>
    <n v="37"/>
    <n v="0"/>
  </r>
  <r>
    <s v="061_1"/>
    <n v="7"/>
    <x v="13"/>
    <n v="4"/>
    <n v="5"/>
    <n v="4"/>
    <n v="8"/>
    <n v="6"/>
    <n v="0"/>
    <n v="4"/>
    <m/>
    <n v="31"/>
    <n v="0"/>
  </r>
  <r>
    <s v="061_1"/>
    <n v="8"/>
    <x v="9"/>
    <n v="3"/>
    <n v="2"/>
    <n v="1"/>
    <n v="8"/>
    <n v="10"/>
    <n v="1"/>
    <n v="6"/>
    <m/>
    <n v="31"/>
    <n v="0"/>
  </r>
  <r>
    <s v="061_1"/>
    <n v="9"/>
    <x v="14"/>
    <n v="3"/>
    <n v="3"/>
    <n v="3"/>
    <n v="6"/>
    <n v="5"/>
    <n v="1"/>
    <n v="6"/>
    <m/>
    <n v="27"/>
    <n v="0"/>
  </r>
  <r>
    <s v="061_1"/>
    <n v="10"/>
    <x v="15"/>
    <n v="3"/>
    <n v="2"/>
    <n v="2"/>
    <n v="7"/>
    <n v="7"/>
    <n v="2"/>
    <n v="4"/>
    <m/>
    <n v="27"/>
    <n v="0"/>
  </r>
  <r>
    <s v="061_1"/>
    <n v="12"/>
    <x v="16"/>
    <n v="3"/>
    <n v="5"/>
    <n v="3"/>
    <n v="7"/>
    <n v="5"/>
    <n v="-6"/>
    <n v="8"/>
    <m/>
    <n v="25"/>
    <n v="0"/>
  </r>
  <r>
    <s v="061_1"/>
    <n v="11"/>
    <x v="8"/>
    <n v="4"/>
    <n v="4"/>
    <n v="4"/>
    <n v="4"/>
    <n v="3"/>
    <n v="-6"/>
    <n v="12"/>
    <m/>
    <n v="25"/>
    <n v="0"/>
  </r>
  <r>
    <s v="061_1"/>
    <n v="13"/>
    <x v="17"/>
    <n v="3"/>
    <n v="3"/>
    <n v="4"/>
    <n v="6"/>
    <n v="-3"/>
    <n v="0"/>
    <n v="4"/>
    <m/>
    <n v="17"/>
    <n v="0"/>
  </r>
  <r>
    <s v="061_1"/>
    <n v="14"/>
    <x v="18"/>
    <n v="3"/>
    <n v="3"/>
    <n v="3"/>
    <n v="5"/>
    <n v="0"/>
    <n v="-6"/>
    <n v="8"/>
    <m/>
    <n v="16"/>
    <n v="0"/>
  </r>
  <r>
    <s v="061_1"/>
    <n v="15"/>
    <x v="19"/>
    <n v="2"/>
    <n v="5"/>
    <n v="3"/>
    <n v="8"/>
    <n v="-3"/>
    <n v="-6"/>
    <n v="6"/>
    <m/>
    <n v="15"/>
    <n v="0"/>
  </r>
  <r>
    <s v="062_1"/>
    <n v="1"/>
    <x v="3"/>
    <n v="6"/>
    <n v="4"/>
    <n v="4"/>
    <n v="11"/>
    <n v="6"/>
    <n v="3"/>
    <n v="8"/>
    <m/>
    <n v="42"/>
    <n v="1"/>
  </r>
  <r>
    <s v="062_1"/>
    <n v="2"/>
    <x v="20"/>
    <n v="3"/>
    <n v="2"/>
    <n v="3"/>
    <n v="12"/>
    <n v="0"/>
    <n v="9"/>
    <n v="6"/>
    <m/>
    <n v="35"/>
    <n v="0"/>
  </r>
  <r>
    <s v="062_1"/>
    <n v="3"/>
    <x v="5"/>
    <n v="3"/>
    <n v="5"/>
    <n v="3"/>
    <n v="9"/>
    <n v="0"/>
    <n v="3"/>
    <n v="8"/>
    <m/>
    <n v="31"/>
    <n v="0"/>
  </r>
  <r>
    <s v="062_1"/>
    <n v="4"/>
    <x v="2"/>
    <n v="3"/>
    <n v="3"/>
    <n v="5"/>
    <n v="15"/>
    <n v="0"/>
    <n v="3"/>
    <n v="2"/>
    <m/>
    <n v="31"/>
    <n v="0"/>
  </r>
  <r>
    <s v="062_1"/>
    <n v="5"/>
    <x v="21"/>
    <n v="4"/>
    <n v="4"/>
    <n v="3"/>
    <n v="11"/>
    <n v="0"/>
    <n v="1"/>
    <n v="6"/>
    <m/>
    <n v="29"/>
    <n v="0"/>
  </r>
  <r>
    <s v="062_1"/>
    <n v="6"/>
    <x v="22"/>
    <n v="5"/>
    <n v="2"/>
    <n v="3"/>
    <n v="5"/>
    <n v="0"/>
    <n v="2"/>
    <n v="8"/>
    <m/>
    <n v="25"/>
    <n v="0"/>
  </r>
  <r>
    <s v="062_1"/>
    <n v="7"/>
    <x v="23"/>
    <n v="4"/>
    <n v="3"/>
    <n v="3"/>
    <n v="7"/>
    <n v="1"/>
    <n v="-3"/>
    <n v="6"/>
    <m/>
    <n v="21"/>
    <n v="0"/>
  </r>
  <r>
    <s v="062_1"/>
    <n v="8"/>
    <x v="24"/>
    <n v="2"/>
    <n v="3"/>
    <n v="3"/>
    <n v="9"/>
    <n v="1"/>
    <n v="-6"/>
    <n v="8"/>
    <m/>
    <n v="20"/>
    <n v="0"/>
  </r>
  <r>
    <s v="062_1"/>
    <n v="10"/>
    <x v="24"/>
    <n v="3"/>
    <n v="3"/>
    <n v="3"/>
    <n v="11"/>
    <n v="0"/>
    <n v="-6"/>
    <n v="6"/>
    <m/>
    <n v="20"/>
    <n v="0"/>
  </r>
  <r>
    <s v="062_1"/>
    <n v="9"/>
    <x v="25"/>
    <n v="1"/>
    <n v="4"/>
    <n v="3"/>
    <n v="6"/>
    <n v="3"/>
    <n v="1"/>
    <n v="2"/>
    <m/>
    <n v="20"/>
    <n v="0"/>
  </r>
  <r>
    <s v="062_1"/>
    <n v="11"/>
    <x v="15"/>
    <n v="3"/>
    <n v="2"/>
    <n v="4"/>
    <n v="8"/>
    <n v="-6"/>
    <n v="1"/>
    <n v="8"/>
    <m/>
    <n v="20"/>
    <n v="0"/>
  </r>
  <r>
    <s v="062_1"/>
    <n v="12"/>
    <x v="26"/>
    <n v="2"/>
    <n v="4"/>
    <n v="3"/>
    <n v="8"/>
    <n v="-4"/>
    <n v="-2"/>
    <n v="6"/>
    <m/>
    <n v="17"/>
    <n v="0"/>
  </r>
  <r>
    <s v="062_1"/>
    <n v="13"/>
    <x v="27"/>
    <n v="3"/>
    <n v="4"/>
    <n v="3"/>
    <n v="8"/>
    <n v="-3"/>
    <n v="-3"/>
    <n v="4"/>
    <m/>
    <n v="16"/>
    <n v="0"/>
  </r>
  <r>
    <s v="062_1"/>
    <n v="14"/>
    <x v="28"/>
    <n v="5"/>
    <n v="3"/>
    <n v="3"/>
    <n v="10"/>
    <n v="-6"/>
    <n v="-3"/>
    <n v="2"/>
    <m/>
    <n v="14"/>
    <n v="0"/>
  </r>
  <r>
    <s v="063_1"/>
    <n v="1"/>
    <x v="2"/>
    <n v="5"/>
    <n v="5"/>
    <n v="6"/>
    <n v="16"/>
    <n v="16"/>
    <n v="0"/>
    <n v="8"/>
    <m/>
    <n v="56"/>
    <n v="1"/>
  </r>
  <r>
    <s v="063_1"/>
    <n v="2"/>
    <x v="29"/>
    <n v="4"/>
    <n v="4"/>
    <n v="4"/>
    <n v="15"/>
    <n v="9"/>
    <n v="6"/>
    <n v="4"/>
    <m/>
    <n v="46"/>
    <n v="0"/>
  </r>
  <r>
    <s v="063_1"/>
    <n v="3"/>
    <x v="30"/>
    <n v="2"/>
    <n v="4"/>
    <n v="4"/>
    <n v="12"/>
    <n v="6"/>
    <n v="12"/>
    <n v="4"/>
    <m/>
    <n v="44"/>
    <n v="0"/>
  </r>
  <r>
    <s v="063_1"/>
    <n v="4"/>
    <x v="31"/>
    <n v="6"/>
    <n v="4"/>
    <n v="3"/>
    <n v="14"/>
    <n v="9"/>
    <n v="0"/>
    <n v="6"/>
    <m/>
    <n v="42"/>
    <n v="0"/>
  </r>
  <r>
    <s v="063_1"/>
    <n v="6"/>
    <x v="32"/>
    <n v="2"/>
    <n v="4"/>
    <n v="3"/>
    <n v="11"/>
    <n v="1"/>
    <n v="12"/>
    <n v="8"/>
    <m/>
    <n v="41"/>
    <n v="0"/>
  </r>
  <r>
    <s v="063_1"/>
    <n v="5"/>
    <x v="33"/>
    <n v="5"/>
    <n v="2"/>
    <n v="4"/>
    <n v="7"/>
    <n v="5"/>
    <n v="12"/>
    <n v="6"/>
    <m/>
    <n v="41"/>
    <n v="0"/>
  </r>
  <r>
    <s v="063_1"/>
    <n v="7"/>
    <x v="8"/>
    <n v="3"/>
    <n v="5"/>
    <n v="4"/>
    <n v="10"/>
    <n v="12"/>
    <n v="0"/>
    <n v="6"/>
    <m/>
    <n v="40"/>
    <n v="0"/>
  </r>
  <r>
    <s v="063_1"/>
    <n v="8"/>
    <x v="28"/>
    <n v="6"/>
    <n v="4"/>
    <n v="5"/>
    <n v="8"/>
    <n v="12"/>
    <n v="0"/>
    <n v="4"/>
    <m/>
    <n v="39"/>
    <n v="0"/>
  </r>
  <r>
    <s v="063_1"/>
    <n v="9"/>
    <x v="34"/>
    <n v="3"/>
    <n v="5"/>
    <n v="3"/>
    <n v="16"/>
    <n v="4"/>
    <n v="0"/>
    <n v="6"/>
    <m/>
    <n v="37"/>
    <n v="0"/>
  </r>
  <r>
    <s v="063_1"/>
    <n v="10"/>
    <x v="35"/>
    <n v="2"/>
    <n v="3"/>
    <n v="5"/>
    <n v="12"/>
    <n v="10"/>
    <n v="-6"/>
    <n v="8"/>
    <m/>
    <n v="34"/>
    <n v="0"/>
  </r>
  <r>
    <s v="063_1"/>
    <n v="12"/>
    <x v="36"/>
    <n v="3"/>
    <n v="3"/>
    <n v="2"/>
    <n v="8"/>
    <n v="8"/>
    <n v="6"/>
    <n v="2"/>
    <m/>
    <n v="32"/>
    <n v="0"/>
  </r>
  <r>
    <s v="063_1"/>
    <n v="11"/>
    <x v="37"/>
    <n v="4"/>
    <n v="4"/>
    <n v="5"/>
    <n v="11"/>
    <n v="10"/>
    <n v="-6"/>
    <n v="4"/>
    <m/>
    <n v="32"/>
    <n v="0"/>
  </r>
  <r>
    <s v="063_1"/>
    <n v="13"/>
    <x v="38"/>
    <n v="3"/>
    <n v="2"/>
    <n v="3"/>
    <n v="11"/>
    <n v="6"/>
    <n v="0"/>
    <n v="4"/>
    <m/>
    <n v="29"/>
    <n v="0"/>
  </r>
  <r>
    <s v="063_1"/>
    <n v="14"/>
    <x v="4"/>
    <n v="3"/>
    <n v="4"/>
    <n v="3"/>
    <n v="10"/>
    <n v="6"/>
    <n v="0"/>
    <n v="2"/>
    <m/>
    <n v="28"/>
    <n v="0"/>
  </r>
  <r>
    <s v="063_1"/>
    <n v="15"/>
    <x v="25"/>
    <n v="3"/>
    <n v="4"/>
    <n v="4"/>
    <n v="9"/>
    <n v="4"/>
    <n v="-6"/>
    <n v="8"/>
    <m/>
    <n v="26"/>
    <n v="0"/>
  </r>
  <r>
    <s v="063_1"/>
    <n v="16"/>
    <x v="39"/>
    <n v="0"/>
    <n v="0"/>
    <n v="3"/>
    <n v="13"/>
    <n v="7"/>
    <n v="-6"/>
    <n v="6"/>
    <m/>
    <n v="23"/>
    <n v="0"/>
  </r>
  <r>
    <s v="064_1"/>
    <n v="1"/>
    <x v="40"/>
    <n v="5"/>
    <n v="4"/>
    <n v="6"/>
    <n v="15"/>
    <n v="13"/>
    <n v="12"/>
    <n v="10"/>
    <m/>
    <n v="65"/>
    <n v="1"/>
  </r>
  <r>
    <s v="064_1"/>
    <n v="2"/>
    <x v="41"/>
    <n v="5"/>
    <n v="5"/>
    <n v="3"/>
    <n v="12"/>
    <n v="9"/>
    <n v="12"/>
    <n v="6"/>
    <m/>
    <n v="52"/>
    <n v="0"/>
  </r>
  <r>
    <s v="064_1"/>
    <n v="3"/>
    <x v="42"/>
    <n v="5"/>
    <n v="5"/>
    <n v="3"/>
    <n v="8"/>
    <n v="10"/>
    <n v="8"/>
    <n v="10"/>
    <m/>
    <n v="49"/>
    <n v="0"/>
  </r>
  <r>
    <s v="064_1"/>
    <n v="4"/>
    <x v="25"/>
    <n v="4"/>
    <n v="3"/>
    <n v="4"/>
    <n v="7"/>
    <n v="10"/>
    <n v="12"/>
    <n v="8"/>
    <m/>
    <n v="48"/>
    <n v="0"/>
  </r>
  <r>
    <s v="064_1"/>
    <n v="5"/>
    <x v="22"/>
    <n v="6"/>
    <n v="5"/>
    <n v="5"/>
    <n v="5"/>
    <n v="10"/>
    <n v="3"/>
    <n v="10"/>
    <m/>
    <n v="44"/>
    <n v="0"/>
  </r>
  <r>
    <s v="064_1"/>
    <n v="6"/>
    <x v="43"/>
    <n v="4"/>
    <n v="4"/>
    <n v="3"/>
    <n v="7"/>
    <n v="0"/>
    <n v="18"/>
    <n v="8"/>
    <m/>
    <n v="44"/>
    <n v="0"/>
  </r>
  <r>
    <s v="064_1"/>
    <n v="7"/>
    <x v="28"/>
    <n v="5"/>
    <n v="5"/>
    <n v="5"/>
    <n v="12"/>
    <n v="6"/>
    <n v="4"/>
    <n v="6"/>
    <m/>
    <n v="43"/>
    <n v="0"/>
  </r>
  <r>
    <s v="064_1"/>
    <n v="8"/>
    <x v="8"/>
    <n v="4"/>
    <n v="5"/>
    <n v="4"/>
    <n v="7"/>
    <n v="6"/>
    <n v="6"/>
    <n v="8"/>
    <m/>
    <n v="40"/>
    <n v="0"/>
  </r>
  <r>
    <s v="064_1"/>
    <n v="9"/>
    <x v="44"/>
    <n v="3"/>
    <n v="2"/>
    <n v="2"/>
    <n v="5"/>
    <n v="10"/>
    <n v="12"/>
    <n v="6"/>
    <m/>
    <n v="40"/>
    <n v="0"/>
  </r>
  <r>
    <s v="064_1"/>
    <n v="11"/>
    <x v="45"/>
    <n v="5"/>
    <n v="5"/>
    <n v="2"/>
    <n v="6"/>
    <n v="6"/>
    <n v="6"/>
    <n v="4"/>
    <m/>
    <n v="34"/>
    <n v="0"/>
  </r>
  <r>
    <s v="064_1"/>
    <n v="10"/>
    <x v="5"/>
    <n v="4"/>
    <n v="5"/>
    <n v="2"/>
    <n v="8"/>
    <n v="7"/>
    <n v="4"/>
    <n v="4"/>
    <m/>
    <n v="34"/>
    <n v="0"/>
  </r>
  <r>
    <s v="064_1"/>
    <n v="12"/>
    <x v="7"/>
    <n v="5"/>
    <n v="4"/>
    <n v="3"/>
    <n v="7"/>
    <n v="2"/>
    <n v="4"/>
    <n v="8"/>
    <m/>
    <n v="33"/>
    <n v="0"/>
  </r>
  <r>
    <s v="064_1"/>
    <n v="13"/>
    <x v="46"/>
    <n v="2"/>
    <n v="3"/>
    <n v="3"/>
    <n v="3"/>
    <n v="4"/>
    <n v="6"/>
    <n v="8"/>
    <m/>
    <n v="29"/>
    <n v="0"/>
  </r>
  <r>
    <s v="064_1"/>
    <n v="14"/>
    <x v="47"/>
    <n v="4"/>
    <n v="3"/>
    <n v="1"/>
    <n v="5"/>
    <n v="6"/>
    <n v="2"/>
    <n v="4"/>
    <m/>
    <n v="25"/>
    <n v="0"/>
  </r>
  <r>
    <s v="064_1"/>
    <n v="15"/>
    <x v="48"/>
    <n v="5"/>
    <n v="3"/>
    <n v="4"/>
    <n v="1"/>
    <n v="0"/>
    <n v="6"/>
    <n v="2"/>
    <m/>
    <n v="21"/>
    <n v="0"/>
  </r>
  <r>
    <s v="064_1"/>
    <n v="16"/>
    <x v="49"/>
    <n v="2"/>
    <n v="1"/>
    <n v="2"/>
    <n v="2"/>
    <n v="4"/>
    <n v="0"/>
    <n v="4"/>
    <m/>
    <n v="15"/>
    <n v="0"/>
  </r>
  <r>
    <s v="064_1"/>
    <n v="17"/>
    <x v="2"/>
    <n v="5"/>
    <n v="3"/>
    <n v="4"/>
    <n v="10"/>
    <n v="-3"/>
    <n v="-6"/>
    <n v="0"/>
    <m/>
    <n v="13"/>
    <n v="0"/>
  </r>
  <r>
    <s v="065_1"/>
    <n v="1"/>
    <x v="50"/>
    <n v="1"/>
    <n v="4"/>
    <n v="5"/>
    <n v="14"/>
    <n v="9"/>
    <n v="12"/>
    <n v="6"/>
    <m/>
    <n v="51"/>
    <n v="1"/>
  </r>
  <r>
    <s v="065_1"/>
    <n v="2"/>
    <x v="51"/>
    <n v="4"/>
    <n v="4"/>
    <n v="5"/>
    <n v="4"/>
    <n v="1"/>
    <n v="18"/>
    <n v="10"/>
    <m/>
    <n v="46"/>
    <n v="0"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  <r>
    <m/>
    <m/>
    <x v="52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44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outline="1" outlineData="1" multipleFieldFilters="0" rowHeaderCaption="Название команды">
  <location ref="A3:E55" firstHeaderRow="0" firstDataRow="1" firstDataCol="1"/>
  <pivotFields count="13">
    <pivotField dataField="1" showAll="0"/>
    <pivotField showAll="0"/>
    <pivotField axis="axisRow" showAll="0" sortType="descending">
      <items count="55">
        <item m="1" x="53"/>
        <item x="20"/>
        <item x="7"/>
        <item x="24"/>
        <item x="18"/>
        <item x="47"/>
        <item x="13"/>
        <item x="9"/>
        <item x="25"/>
        <item x="21"/>
        <item x="51"/>
        <item x="19"/>
        <item x="27"/>
        <item x="14"/>
        <item x="12"/>
        <item x="16"/>
        <item x="8"/>
        <item x="6"/>
        <item x="10"/>
        <item x="3"/>
        <item x="34"/>
        <item x="45"/>
        <item x="30"/>
        <item x="32"/>
        <item x="38"/>
        <item x="48"/>
        <item x="49"/>
        <item x="33"/>
        <item x="50"/>
        <item x="31"/>
        <item x="42"/>
        <item x="26"/>
        <item x="4"/>
        <item x="41"/>
        <item x="5"/>
        <item x="11"/>
        <item x="17"/>
        <item x="39"/>
        <item x="0"/>
        <item x="22"/>
        <item x="15"/>
        <item x="36"/>
        <item x="43"/>
        <item x="37"/>
        <item x="23"/>
        <item x="44"/>
        <item x="35"/>
        <item x="46"/>
        <item x="2"/>
        <item x="1"/>
        <item x="29"/>
        <item x="28"/>
        <item x="40"/>
        <item h="1"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2"/>
  </rowFields>
  <rowItems count="52">
    <i>
      <x v="48"/>
    </i>
    <i>
      <x v="19"/>
    </i>
    <i>
      <x v="16"/>
    </i>
    <i>
      <x v="34"/>
    </i>
    <i>
      <x v="2"/>
    </i>
    <i>
      <x v="51"/>
    </i>
    <i>
      <x v="8"/>
    </i>
    <i>
      <x v="32"/>
    </i>
    <i>
      <x v="39"/>
    </i>
    <i>
      <x v="38"/>
    </i>
    <i>
      <x v="52"/>
    </i>
    <i>
      <x v="7"/>
    </i>
    <i>
      <x v="49"/>
    </i>
    <i>
      <x v="33"/>
    </i>
    <i>
      <x v="28"/>
    </i>
    <i>
      <x v="18"/>
    </i>
    <i>
      <x v="30"/>
    </i>
    <i>
      <x v="40"/>
    </i>
    <i>
      <x v="35"/>
    </i>
    <i>
      <x v="17"/>
    </i>
    <i>
      <x v="10"/>
    </i>
    <i>
      <x v="50"/>
    </i>
    <i>
      <x v="22"/>
    </i>
    <i>
      <x v="42"/>
    </i>
    <i>
      <x v="29"/>
    </i>
    <i>
      <x v="23"/>
    </i>
    <i>
      <x v="27"/>
    </i>
    <i>
      <x v="45"/>
    </i>
    <i>
      <x v="3"/>
    </i>
    <i>
      <x v="20"/>
    </i>
    <i>
      <x v="14"/>
    </i>
    <i>
      <x v="1"/>
    </i>
    <i>
      <x v="46"/>
    </i>
    <i>
      <x v="21"/>
    </i>
    <i>
      <x v="43"/>
    </i>
    <i>
      <x v="41"/>
    </i>
    <i>
      <x v="6"/>
    </i>
    <i>
      <x v="9"/>
    </i>
    <i>
      <x v="47"/>
    </i>
    <i>
      <x v="24"/>
    </i>
    <i>
      <x v="13"/>
    </i>
    <i>
      <x v="15"/>
    </i>
    <i>
      <x v="5"/>
    </i>
    <i>
      <x v="37"/>
    </i>
    <i>
      <x v="25"/>
    </i>
    <i>
      <x v="44"/>
    </i>
    <i>
      <x v="36"/>
    </i>
    <i>
      <x v="31"/>
    </i>
    <i>
      <x v="12"/>
    </i>
    <i>
      <x v="4"/>
    </i>
    <i>
      <x v="11"/>
    </i>
    <i>
      <x v="26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баллов" fld="11" baseField="0" baseItem="0"/>
    <dataField name="Средний балл" fld="11" subtotal="average" baseField="0" baseItem="0" numFmtId="1"/>
    <dataField name="Кол-во побед" fld="12" baseField="0" baseItem="0"/>
    <dataField name="Кол-во игр" fld="0" subtotal="count" baseField="0" baseItem="0"/>
  </dataFields>
  <formats count="4">
    <format dxfId="22">
      <pivotArea collapsedLevelsAreSubtotals="1" fieldPosition="0">
        <references count="2">
          <reference field="4294967294" count="1" selected="0">
            <x v="1"/>
          </reference>
          <reference field="2" count="14">
            <x v="2"/>
            <x v="8"/>
            <x v="14"/>
            <x v="16"/>
            <x v="17"/>
            <x v="19"/>
            <x v="20"/>
            <x v="31"/>
            <x v="34"/>
            <x v="35"/>
            <x v="39"/>
            <x v="48"/>
            <x v="50"/>
            <x v="52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2" count="14">
            <x v="2"/>
            <x v="8"/>
            <x v="14"/>
            <x v="16"/>
            <x v="17"/>
            <x v="19"/>
            <x v="20"/>
            <x v="31"/>
            <x v="34"/>
            <x v="35"/>
            <x v="39"/>
            <x v="48"/>
            <x v="50"/>
            <x v="52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1"/>
          </reference>
          <reference field="2" count="14">
            <x v="2"/>
            <x v="8"/>
            <x v="14"/>
            <x v="16"/>
            <x v="17"/>
            <x v="19"/>
            <x v="20"/>
            <x v="31"/>
            <x v="34"/>
            <x v="35"/>
            <x v="39"/>
            <x v="48"/>
            <x v="50"/>
            <x v="52"/>
          </reference>
        </references>
      </pivotArea>
    </format>
    <format dxfId="2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I53" totalsRowShown="0" headerRowDxfId="33" tableBorderDxfId="36">
  <autoFilter ref="A1:I53"/>
  <sortState ref="A2:I53">
    <sortCondition descending="1" ref="B1:B53"/>
  </sortState>
  <tableColumns count="9">
    <tableColumn id="1" name="Название команды" dataDxfId="35"/>
    <tableColumn id="2" name="Сумма баллов" dataDxfId="34">
      <calculatedColumnFormula>VLOOKUP(A2,Сводная!A:B,2,0)</calculatedColumnFormula>
    </tableColumn>
    <tableColumn id="3" name="Гуру кроссвордов" dataDxfId="32">
      <calculatedColumnFormula>IF(B2&gt;=50,"Да","Нет")</calculatedColumnFormula>
    </tableColumn>
    <tableColumn id="4" name="Ботаники" dataDxfId="31">
      <calculatedColumnFormula>IF(B2&gt;=100,"Да","Нет")</calculatedColumnFormula>
    </tableColumn>
    <tableColumn id="5" name="Умники" dataDxfId="30">
      <calculatedColumnFormula>IF(B2&gt;=200,"Да","Нет")</calculatedColumnFormula>
    </tableColumn>
    <tableColumn id="6" name="Нано-гении" dataDxfId="29">
      <calculatedColumnFormula>IF(B2&gt;=500,"Да","Нет")</calculatedColumnFormula>
    </tableColumn>
    <tableColumn id="7" name="Знатоки" dataDxfId="28">
      <calculatedColumnFormula>IF(B2&gt;=1000,"Да","Нет")</calculatedColumnFormula>
    </tableColumn>
    <tableColumn id="8" name="Титаны мысли" dataDxfId="27">
      <calculatedColumnFormula>IF(B2&gt;=1500,"Да","Нет")</calculatedColumnFormula>
    </tableColumn>
    <tableColumn id="9" name="Эйнштейны" dataDxfId="26">
      <calculatedColumnFormula>IF(B2&gt;=2000,"Да","Нет")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5"/>
  <sheetViews>
    <sheetView tabSelected="1" workbookViewId="0">
      <selection activeCell="C12" sqref="C12"/>
    </sheetView>
  </sheetViews>
  <sheetFormatPr defaultRowHeight="14.5" x14ac:dyDescent="0.35"/>
  <cols>
    <col min="1" max="1" width="25.7265625" customWidth="1"/>
    <col min="2" max="2" width="13.6328125" bestFit="1" customWidth="1"/>
    <col min="3" max="3" width="13.26953125" bestFit="1" customWidth="1"/>
    <col min="4" max="4" width="12.7265625" bestFit="1" customWidth="1"/>
    <col min="5" max="5" width="10.1796875" bestFit="1" customWidth="1"/>
    <col min="6" max="6" width="19.08984375" bestFit="1" customWidth="1"/>
  </cols>
  <sheetData>
    <row r="3" spans="1:5" x14ac:dyDescent="0.35">
      <c r="A3" s="1" t="s">
        <v>2</v>
      </c>
      <c r="B3" t="s">
        <v>73</v>
      </c>
      <c r="C3" t="s">
        <v>72</v>
      </c>
      <c r="D3" t="s">
        <v>74</v>
      </c>
      <c r="E3" t="s">
        <v>71</v>
      </c>
    </row>
    <row r="4" spans="1:5" x14ac:dyDescent="0.35">
      <c r="A4" s="2" t="s">
        <v>19</v>
      </c>
      <c r="B4" s="3">
        <v>199</v>
      </c>
      <c r="C4" s="4">
        <v>39.799999999999997</v>
      </c>
      <c r="D4" s="3">
        <v>1</v>
      </c>
      <c r="E4" s="3">
        <v>5</v>
      </c>
    </row>
    <row r="5" spans="1:5" x14ac:dyDescent="0.35">
      <c r="A5" s="2" t="s">
        <v>21</v>
      </c>
      <c r="B5" s="3">
        <v>145</v>
      </c>
      <c r="C5" s="4">
        <v>48.333333333333336</v>
      </c>
      <c r="D5" s="3">
        <v>2</v>
      </c>
      <c r="E5" s="3">
        <v>3</v>
      </c>
    </row>
    <row r="6" spans="1:5" x14ac:dyDescent="0.35">
      <c r="A6" s="2" t="s">
        <v>13</v>
      </c>
      <c r="B6" s="3">
        <v>143</v>
      </c>
      <c r="C6" s="4">
        <v>35.75</v>
      </c>
      <c r="D6" s="3">
        <v>0</v>
      </c>
      <c r="E6" s="3">
        <v>4</v>
      </c>
    </row>
    <row r="7" spans="1:5" x14ac:dyDescent="0.35">
      <c r="A7" s="2" t="s">
        <v>37</v>
      </c>
      <c r="B7" s="3">
        <v>116</v>
      </c>
      <c r="C7" s="4">
        <v>38.666666666666664</v>
      </c>
      <c r="D7" s="3">
        <v>0</v>
      </c>
      <c r="E7" s="3">
        <v>3</v>
      </c>
    </row>
    <row r="8" spans="1:5" x14ac:dyDescent="0.35">
      <c r="A8" s="2" t="s">
        <v>26</v>
      </c>
      <c r="B8" s="3">
        <v>111</v>
      </c>
      <c r="C8" s="4">
        <v>37</v>
      </c>
      <c r="D8" s="3">
        <v>0</v>
      </c>
      <c r="E8" s="3">
        <v>3</v>
      </c>
    </row>
    <row r="9" spans="1:5" x14ac:dyDescent="0.35">
      <c r="A9" s="2" t="s">
        <v>43</v>
      </c>
      <c r="B9" s="3">
        <v>96</v>
      </c>
      <c r="C9" s="4">
        <v>32</v>
      </c>
      <c r="D9" s="3">
        <v>0</v>
      </c>
      <c r="E9" s="3">
        <v>3</v>
      </c>
    </row>
    <row r="10" spans="1:5" x14ac:dyDescent="0.35">
      <c r="A10" s="2" t="s">
        <v>14</v>
      </c>
      <c r="B10" s="3">
        <v>94</v>
      </c>
      <c r="C10" s="4">
        <v>31.333333333333332</v>
      </c>
      <c r="D10" s="3">
        <v>0</v>
      </c>
      <c r="E10" s="3">
        <v>3</v>
      </c>
    </row>
    <row r="11" spans="1:5" x14ac:dyDescent="0.35">
      <c r="A11" s="2" t="s">
        <v>53</v>
      </c>
      <c r="B11" s="3">
        <v>79</v>
      </c>
      <c r="C11" s="4">
        <v>39.5</v>
      </c>
      <c r="D11" s="3">
        <v>0</v>
      </c>
      <c r="E11" s="3">
        <v>2</v>
      </c>
    </row>
    <row r="12" spans="1:5" x14ac:dyDescent="0.35">
      <c r="A12" s="2" t="s">
        <v>16</v>
      </c>
      <c r="B12" s="3">
        <v>69</v>
      </c>
      <c r="C12" s="4">
        <v>34.5</v>
      </c>
      <c r="D12" s="3">
        <v>0</v>
      </c>
      <c r="E12" s="3">
        <v>2</v>
      </c>
    </row>
    <row r="13" spans="1:5" x14ac:dyDescent="0.35">
      <c r="A13" s="2" t="s">
        <v>70</v>
      </c>
      <c r="B13" s="3">
        <v>66</v>
      </c>
      <c r="C13" s="4">
        <v>66</v>
      </c>
      <c r="D13" s="3">
        <v>1</v>
      </c>
      <c r="E13" s="3">
        <v>1</v>
      </c>
    </row>
    <row r="14" spans="1:5" x14ac:dyDescent="0.35">
      <c r="A14" s="2" t="s">
        <v>12</v>
      </c>
      <c r="B14" s="3">
        <v>65</v>
      </c>
      <c r="C14" s="4">
        <v>65</v>
      </c>
      <c r="D14" s="3">
        <v>1</v>
      </c>
      <c r="E14" s="3">
        <v>1</v>
      </c>
    </row>
    <row r="15" spans="1:5" x14ac:dyDescent="0.35">
      <c r="A15" s="2" t="s">
        <v>28</v>
      </c>
      <c r="B15" s="3">
        <v>62</v>
      </c>
      <c r="C15" s="4">
        <v>31</v>
      </c>
      <c r="D15" s="3">
        <v>0</v>
      </c>
      <c r="E15" s="3">
        <v>2</v>
      </c>
    </row>
    <row r="16" spans="1:5" x14ac:dyDescent="0.35">
      <c r="A16" s="2" t="s">
        <v>68</v>
      </c>
      <c r="B16" s="3">
        <v>60</v>
      </c>
      <c r="C16" s="4">
        <v>60</v>
      </c>
      <c r="D16" s="3">
        <v>0</v>
      </c>
      <c r="E16" s="3">
        <v>1</v>
      </c>
    </row>
    <row r="17" spans="1:5" x14ac:dyDescent="0.35">
      <c r="A17" s="2" t="s">
        <v>56</v>
      </c>
      <c r="B17" s="3">
        <v>52</v>
      </c>
      <c r="C17" s="4">
        <v>52</v>
      </c>
      <c r="D17" s="3">
        <v>0</v>
      </c>
      <c r="E17" s="3">
        <v>1</v>
      </c>
    </row>
    <row r="18" spans="1:5" x14ac:dyDescent="0.35">
      <c r="A18" s="2" t="s">
        <v>66</v>
      </c>
      <c r="B18" s="3">
        <v>51</v>
      </c>
      <c r="C18" s="4">
        <v>51</v>
      </c>
      <c r="D18" s="3">
        <v>1</v>
      </c>
      <c r="E18" s="3">
        <v>1</v>
      </c>
    </row>
    <row r="19" spans="1:5" x14ac:dyDescent="0.35">
      <c r="A19" s="2" t="s">
        <v>25</v>
      </c>
      <c r="B19" s="3">
        <v>49</v>
      </c>
      <c r="C19" s="4">
        <v>49</v>
      </c>
      <c r="D19" s="3">
        <v>0</v>
      </c>
      <c r="E19" s="3">
        <v>1</v>
      </c>
    </row>
    <row r="20" spans="1:5" x14ac:dyDescent="0.35">
      <c r="A20" s="2" t="s">
        <v>57</v>
      </c>
      <c r="B20" s="3">
        <v>49</v>
      </c>
      <c r="C20" s="4">
        <v>49</v>
      </c>
      <c r="D20" s="3">
        <v>0</v>
      </c>
      <c r="E20" s="3">
        <v>1</v>
      </c>
    </row>
    <row r="21" spans="1:5" x14ac:dyDescent="0.35">
      <c r="A21" s="2" t="s">
        <v>30</v>
      </c>
      <c r="B21" s="3">
        <v>47</v>
      </c>
      <c r="C21" s="4">
        <v>23.5</v>
      </c>
      <c r="D21" s="3">
        <v>0</v>
      </c>
      <c r="E21" s="3">
        <v>2</v>
      </c>
    </row>
    <row r="22" spans="1:5" x14ac:dyDescent="0.35">
      <c r="A22" s="2" t="s">
        <v>22</v>
      </c>
      <c r="B22" s="3">
        <v>47</v>
      </c>
      <c r="C22" s="4">
        <v>47</v>
      </c>
      <c r="D22" s="3">
        <v>0</v>
      </c>
      <c r="E22" s="3">
        <v>1</v>
      </c>
    </row>
    <row r="23" spans="1:5" x14ac:dyDescent="0.35">
      <c r="A23" s="2" t="s">
        <v>17</v>
      </c>
      <c r="B23" s="3">
        <v>46</v>
      </c>
      <c r="C23" s="4">
        <v>46</v>
      </c>
      <c r="D23" s="3">
        <v>0</v>
      </c>
      <c r="E23" s="3">
        <v>1</v>
      </c>
    </row>
    <row r="24" spans="1:5" x14ac:dyDescent="0.35">
      <c r="A24" s="2" t="s">
        <v>67</v>
      </c>
      <c r="B24" s="3">
        <v>46</v>
      </c>
      <c r="C24" s="4">
        <v>46</v>
      </c>
      <c r="D24" s="3">
        <v>0</v>
      </c>
      <c r="E24" s="3">
        <v>1</v>
      </c>
    </row>
    <row r="25" spans="1:5" x14ac:dyDescent="0.35">
      <c r="A25" s="2" t="s">
        <v>15</v>
      </c>
      <c r="B25" s="3">
        <v>46</v>
      </c>
      <c r="C25" s="4">
        <v>46</v>
      </c>
      <c r="D25" s="3">
        <v>0</v>
      </c>
      <c r="E25" s="3">
        <v>1</v>
      </c>
    </row>
    <row r="26" spans="1:5" x14ac:dyDescent="0.35">
      <c r="A26" s="2" t="s">
        <v>45</v>
      </c>
      <c r="B26" s="3">
        <v>44</v>
      </c>
      <c r="C26" s="4">
        <v>44</v>
      </c>
      <c r="D26" s="3">
        <v>0</v>
      </c>
      <c r="E26" s="3">
        <v>1</v>
      </c>
    </row>
    <row r="27" spans="1:5" x14ac:dyDescent="0.35">
      <c r="A27" s="2" t="s">
        <v>58</v>
      </c>
      <c r="B27" s="3">
        <v>44</v>
      </c>
      <c r="C27" s="4">
        <v>44</v>
      </c>
      <c r="D27" s="3">
        <v>0</v>
      </c>
      <c r="E27" s="3">
        <v>1</v>
      </c>
    </row>
    <row r="28" spans="1:5" x14ac:dyDescent="0.35">
      <c r="A28" s="2" t="s">
        <v>46</v>
      </c>
      <c r="B28" s="3">
        <v>42</v>
      </c>
      <c r="C28" s="4">
        <v>42</v>
      </c>
      <c r="D28" s="3">
        <v>0</v>
      </c>
      <c r="E28" s="3">
        <v>1</v>
      </c>
    </row>
    <row r="29" spans="1:5" x14ac:dyDescent="0.35">
      <c r="A29" s="2" t="s">
        <v>48</v>
      </c>
      <c r="B29" s="3">
        <v>41</v>
      </c>
      <c r="C29" s="4">
        <v>41</v>
      </c>
      <c r="D29" s="3">
        <v>0</v>
      </c>
      <c r="E29" s="3">
        <v>1</v>
      </c>
    </row>
    <row r="30" spans="1:5" x14ac:dyDescent="0.35">
      <c r="A30" s="2" t="s">
        <v>47</v>
      </c>
      <c r="B30" s="3">
        <v>41</v>
      </c>
      <c r="C30" s="4">
        <v>41</v>
      </c>
      <c r="D30" s="3">
        <v>0</v>
      </c>
      <c r="E30" s="3">
        <v>1</v>
      </c>
    </row>
    <row r="31" spans="1:5" x14ac:dyDescent="0.35">
      <c r="A31" s="2" t="s">
        <v>59</v>
      </c>
      <c r="B31" s="3">
        <v>40</v>
      </c>
      <c r="C31" s="4">
        <v>40</v>
      </c>
      <c r="D31" s="3">
        <v>0</v>
      </c>
      <c r="E31" s="3">
        <v>1</v>
      </c>
    </row>
    <row r="32" spans="1:5" x14ac:dyDescent="0.35">
      <c r="A32" s="2" t="s">
        <v>40</v>
      </c>
      <c r="B32" s="3">
        <v>40</v>
      </c>
      <c r="C32" s="4">
        <v>20</v>
      </c>
      <c r="D32" s="3">
        <v>0</v>
      </c>
      <c r="E32" s="3">
        <v>2</v>
      </c>
    </row>
    <row r="33" spans="1:5" x14ac:dyDescent="0.35">
      <c r="A33" s="2" t="s">
        <v>23</v>
      </c>
      <c r="B33" s="3">
        <v>37</v>
      </c>
      <c r="C33" s="4">
        <v>37</v>
      </c>
      <c r="D33" s="3">
        <v>0</v>
      </c>
      <c r="E33" s="3">
        <v>1</v>
      </c>
    </row>
    <row r="34" spans="1:5" x14ac:dyDescent="0.35">
      <c r="A34" s="2" t="s">
        <v>20</v>
      </c>
      <c r="B34" s="3">
        <v>37</v>
      </c>
      <c r="C34" s="4">
        <v>37</v>
      </c>
      <c r="D34" s="3">
        <v>0</v>
      </c>
      <c r="E34" s="3">
        <v>1</v>
      </c>
    </row>
    <row r="35" spans="1:5" x14ac:dyDescent="0.35">
      <c r="A35" s="2" t="s">
        <v>36</v>
      </c>
      <c r="B35" s="3">
        <v>35</v>
      </c>
      <c r="C35" s="4">
        <v>35</v>
      </c>
      <c r="D35" s="3">
        <v>0</v>
      </c>
      <c r="E35" s="3">
        <v>1</v>
      </c>
    </row>
    <row r="36" spans="1:5" x14ac:dyDescent="0.35">
      <c r="A36" s="2" t="s">
        <v>49</v>
      </c>
      <c r="B36" s="3">
        <v>34</v>
      </c>
      <c r="C36" s="4">
        <v>34</v>
      </c>
      <c r="D36" s="3">
        <v>0</v>
      </c>
      <c r="E36" s="3">
        <v>1</v>
      </c>
    </row>
    <row r="37" spans="1:5" x14ac:dyDescent="0.35">
      <c r="A37" s="2" t="s">
        <v>60</v>
      </c>
      <c r="B37" s="3">
        <v>34</v>
      </c>
      <c r="C37" s="4">
        <v>34</v>
      </c>
      <c r="D37" s="3">
        <v>0</v>
      </c>
      <c r="E37" s="3">
        <v>1</v>
      </c>
    </row>
    <row r="38" spans="1:5" x14ac:dyDescent="0.35">
      <c r="A38" s="2" t="s">
        <v>50</v>
      </c>
      <c r="B38" s="3">
        <v>32</v>
      </c>
      <c r="C38" s="4">
        <v>32</v>
      </c>
      <c r="D38" s="3">
        <v>0</v>
      </c>
      <c r="E38" s="3">
        <v>1</v>
      </c>
    </row>
    <row r="39" spans="1:5" x14ac:dyDescent="0.35">
      <c r="A39" s="2" t="s">
        <v>51</v>
      </c>
      <c r="B39" s="3">
        <v>32</v>
      </c>
      <c r="C39" s="4">
        <v>32</v>
      </c>
      <c r="D39" s="3">
        <v>0</v>
      </c>
      <c r="E39" s="3">
        <v>1</v>
      </c>
    </row>
    <row r="40" spans="1:5" x14ac:dyDescent="0.35">
      <c r="A40" s="2" t="s">
        <v>27</v>
      </c>
      <c r="B40" s="3">
        <v>31</v>
      </c>
      <c r="C40" s="4">
        <v>31</v>
      </c>
      <c r="D40" s="3">
        <v>0</v>
      </c>
      <c r="E40" s="3">
        <v>1</v>
      </c>
    </row>
    <row r="41" spans="1:5" x14ac:dyDescent="0.35">
      <c r="A41" s="2" t="s">
        <v>38</v>
      </c>
      <c r="B41" s="3">
        <v>29</v>
      </c>
      <c r="C41" s="4">
        <v>29</v>
      </c>
      <c r="D41" s="3">
        <v>0</v>
      </c>
      <c r="E41" s="3">
        <v>1</v>
      </c>
    </row>
    <row r="42" spans="1:5" x14ac:dyDescent="0.35">
      <c r="A42" s="2" t="s">
        <v>61</v>
      </c>
      <c r="B42" s="3">
        <v>29</v>
      </c>
      <c r="C42" s="4">
        <v>29</v>
      </c>
      <c r="D42" s="3">
        <v>0</v>
      </c>
      <c r="E42" s="3">
        <v>1</v>
      </c>
    </row>
    <row r="43" spans="1:5" x14ac:dyDescent="0.35">
      <c r="A43" s="2" t="s">
        <v>52</v>
      </c>
      <c r="B43" s="3">
        <v>29</v>
      </c>
      <c r="C43" s="4">
        <v>29</v>
      </c>
      <c r="D43" s="3">
        <v>0</v>
      </c>
      <c r="E43" s="3">
        <v>1</v>
      </c>
    </row>
    <row r="44" spans="1:5" x14ac:dyDescent="0.35">
      <c r="A44" s="2" t="s">
        <v>29</v>
      </c>
      <c r="B44" s="3">
        <v>27</v>
      </c>
      <c r="C44" s="4">
        <v>27</v>
      </c>
      <c r="D44" s="3">
        <v>0</v>
      </c>
      <c r="E44" s="3">
        <v>1</v>
      </c>
    </row>
    <row r="45" spans="1:5" x14ac:dyDescent="0.35">
      <c r="A45" s="2" t="s">
        <v>31</v>
      </c>
      <c r="B45" s="3">
        <v>25</v>
      </c>
      <c r="C45" s="4">
        <v>25</v>
      </c>
      <c r="D45" s="3">
        <v>0</v>
      </c>
      <c r="E45" s="3">
        <v>1</v>
      </c>
    </row>
    <row r="46" spans="1:5" x14ac:dyDescent="0.35">
      <c r="A46" s="2" t="s">
        <v>62</v>
      </c>
      <c r="B46" s="3">
        <v>25</v>
      </c>
      <c r="C46" s="4">
        <v>25</v>
      </c>
      <c r="D46" s="3">
        <v>0</v>
      </c>
      <c r="E46" s="3">
        <v>1</v>
      </c>
    </row>
    <row r="47" spans="1:5" x14ac:dyDescent="0.35">
      <c r="A47" s="2" t="s">
        <v>54</v>
      </c>
      <c r="B47" s="3">
        <v>23</v>
      </c>
      <c r="C47" s="4">
        <v>23</v>
      </c>
      <c r="D47" s="3">
        <v>0</v>
      </c>
      <c r="E47" s="3">
        <v>1</v>
      </c>
    </row>
    <row r="48" spans="1:5" x14ac:dyDescent="0.35">
      <c r="A48" s="2" t="s">
        <v>63</v>
      </c>
      <c r="B48" s="3">
        <v>21</v>
      </c>
      <c r="C48" s="4">
        <v>21</v>
      </c>
      <c r="D48" s="3">
        <v>0</v>
      </c>
      <c r="E48" s="3">
        <v>1</v>
      </c>
    </row>
    <row r="49" spans="1:5" x14ac:dyDescent="0.35">
      <c r="A49" s="2" t="s">
        <v>39</v>
      </c>
      <c r="B49" s="3">
        <v>21</v>
      </c>
      <c r="C49" s="4">
        <v>21</v>
      </c>
      <c r="D49" s="3">
        <v>0</v>
      </c>
      <c r="E49" s="3">
        <v>1</v>
      </c>
    </row>
    <row r="50" spans="1:5" x14ac:dyDescent="0.35">
      <c r="A50" s="2" t="s">
        <v>32</v>
      </c>
      <c r="B50" s="3">
        <v>17</v>
      </c>
      <c r="C50" s="4">
        <v>17</v>
      </c>
      <c r="D50" s="3">
        <v>0</v>
      </c>
      <c r="E50" s="3">
        <v>1</v>
      </c>
    </row>
    <row r="51" spans="1:5" x14ac:dyDescent="0.35">
      <c r="A51" s="2" t="s">
        <v>41</v>
      </c>
      <c r="B51" s="3">
        <v>17</v>
      </c>
      <c r="C51" s="4">
        <v>17</v>
      </c>
      <c r="D51" s="3">
        <v>0</v>
      </c>
      <c r="E51" s="3">
        <v>1</v>
      </c>
    </row>
    <row r="52" spans="1:5" x14ac:dyDescent="0.35">
      <c r="A52" s="2" t="s">
        <v>42</v>
      </c>
      <c r="B52" s="3">
        <v>16</v>
      </c>
      <c r="C52" s="4">
        <v>16</v>
      </c>
      <c r="D52" s="3">
        <v>0</v>
      </c>
      <c r="E52" s="3">
        <v>1</v>
      </c>
    </row>
    <row r="53" spans="1:5" x14ac:dyDescent="0.35">
      <c r="A53" s="2" t="s">
        <v>33</v>
      </c>
      <c r="B53" s="3">
        <v>16</v>
      </c>
      <c r="C53" s="4">
        <v>16</v>
      </c>
      <c r="D53" s="3">
        <v>0</v>
      </c>
      <c r="E53" s="3">
        <v>1</v>
      </c>
    </row>
    <row r="54" spans="1:5" x14ac:dyDescent="0.35">
      <c r="A54" s="2" t="s">
        <v>34</v>
      </c>
      <c r="B54" s="3">
        <v>15</v>
      </c>
      <c r="C54" s="4">
        <v>15</v>
      </c>
      <c r="D54" s="3">
        <v>0</v>
      </c>
      <c r="E54" s="3">
        <v>1</v>
      </c>
    </row>
    <row r="55" spans="1:5" x14ac:dyDescent="0.35">
      <c r="A55" s="2" t="s">
        <v>64</v>
      </c>
      <c r="B55" s="3">
        <v>15</v>
      </c>
      <c r="C55" s="4">
        <v>15</v>
      </c>
      <c r="D55" s="3">
        <v>0</v>
      </c>
      <c r="E55" s="3">
        <v>1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="115" zoomScaleNormal="115" workbookViewId="0">
      <selection activeCell="I79" sqref="I79"/>
    </sheetView>
  </sheetViews>
  <sheetFormatPr defaultRowHeight="14.5" x14ac:dyDescent="0.35"/>
  <cols>
    <col min="1" max="1" width="16.1796875" customWidth="1"/>
    <col min="2" max="2" width="6.26953125" bestFit="1" customWidth="1"/>
    <col min="3" max="3" width="41.54296875" bestFit="1" customWidth="1"/>
    <col min="4" max="10" width="7.453125" bestFit="1" customWidth="1"/>
    <col min="11" max="11" width="4.26953125" bestFit="1" customWidth="1"/>
    <col min="12" max="12" width="5.81640625" bestFit="1" customWidth="1"/>
    <col min="13" max="13" width="5.8164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18</v>
      </c>
    </row>
    <row r="2" spans="1:13" x14ac:dyDescent="0.35">
      <c r="A2" t="s">
        <v>69</v>
      </c>
      <c r="B2">
        <v>1</v>
      </c>
      <c r="C2" t="s">
        <v>70</v>
      </c>
      <c r="D2">
        <v>5</v>
      </c>
      <c r="E2">
        <v>4</v>
      </c>
      <c r="F2">
        <v>4</v>
      </c>
      <c r="G2">
        <v>13</v>
      </c>
      <c r="H2">
        <v>12</v>
      </c>
      <c r="I2">
        <v>18</v>
      </c>
      <c r="J2">
        <v>10</v>
      </c>
      <c r="L2">
        <v>66</v>
      </c>
      <c r="M2">
        <f>IF(B2=1,1,0)</f>
        <v>1</v>
      </c>
    </row>
    <row r="3" spans="1:13" x14ac:dyDescent="0.35">
      <c r="A3" t="s">
        <v>69</v>
      </c>
      <c r="B3">
        <v>2</v>
      </c>
      <c r="C3" t="s">
        <v>68</v>
      </c>
      <c r="D3">
        <v>5</v>
      </c>
      <c r="E3">
        <v>4</v>
      </c>
      <c r="F3">
        <v>4</v>
      </c>
      <c r="G3">
        <v>14</v>
      </c>
      <c r="H3">
        <v>13</v>
      </c>
      <c r="I3">
        <v>12</v>
      </c>
      <c r="J3">
        <v>8</v>
      </c>
      <c r="L3">
        <v>60</v>
      </c>
      <c r="M3">
        <f>IF(B3=1,1,0)</f>
        <v>0</v>
      </c>
    </row>
    <row r="4" spans="1:13" x14ac:dyDescent="0.35">
      <c r="A4" t="s">
        <v>69</v>
      </c>
      <c r="B4">
        <v>3</v>
      </c>
      <c r="C4" t="s">
        <v>19</v>
      </c>
      <c r="D4">
        <v>5</v>
      </c>
      <c r="E4">
        <v>6</v>
      </c>
      <c r="F4">
        <v>5</v>
      </c>
      <c r="G4">
        <v>12</v>
      </c>
      <c r="H4">
        <v>8</v>
      </c>
      <c r="I4">
        <v>18</v>
      </c>
      <c r="J4">
        <v>4</v>
      </c>
      <c r="L4">
        <v>58</v>
      </c>
      <c r="M4">
        <f>IF(B4=1,1,0)</f>
        <v>0</v>
      </c>
    </row>
    <row r="5" spans="1:13" x14ac:dyDescent="0.35">
      <c r="A5" t="s">
        <v>69</v>
      </c>
      <c r="B5">
        <v>4</v>
      </c>
      <c r="C5" t="s">
        <v>21</v>
      </c>
      <c r="D5">
        <v>3</v>
      </c>
      <c r="E5">
        <v>3</v>
      </c>
      <c r="F5">
        <v>4</v>
      </c>
      <c r="G5">
        <v>15</v>
      </c>
      <c r="H5">
        <v>13</v>
      </c>
      <c r="I5">
        <v>6</v>
      </c>
      <c r="J5">
        <v>8</v>
      </c>
      <c r="L5">
        <v>52</v>
      </c>
      <c r="M5">
        <f>IF(B5=1,1,0)</f>
        <v>0</v>
      </c>
    </row>
    <row r="6" spans="1:13" x14ac:dyDescent="0.35">
      <c r="A6" t="s">
        <v>69</v>
      </c>
      <c r="B6">
        <v>5</v>
      </c>
      <c r="C6" t="s">
        <v>53</v>
      </c>
      <c r="D6">
        <v>5</v>
      </c>
      <c r="E6">
        <v>5</v>
      </c>
      <c r="F6">
        <v>2</v>
      </c>
      <c r="G6">
        <v>15</v>
      </c>
      <c r="H6">
        <v>6</v>
      </c>
      <c r="I6">
        <v>12</v>
      </c>
      <c r="J6">
        <v>6</v>
      </c>
      <c r="L6">
        <v>51</v>
      </c>
      <c r="M6">
        <f>IF(B6=1,1,0)</f>
        <v>0</v>
      </c>
    </row>
    <row r="7" spans="1:13" x14ac:dyDescent="0.35">
      <c r="A7" t="s">
        <v>69</v>
      </c>
      <c r="B7">
        <v>6</v>
      </c>
      <c r="C7" t="s">
        <v>37</v>
      </c>
      <c r="D7">
        <v>5</v>
      </c>
      <c r="E7">
        <v>4</v>
      </c>
      <c r="F7">
        <v>5</v>
      </c>
      <c r="G7">
        <v>12</v>
      </c>
      <c r="H7">
        <v>11</v>
      </c>
      <c r="I7">
        <v>6</v>
      </c>
      <c r="J7">
        <v>8</v>
      </c>
      <c r="L7">
        <v>51</v>
      </c>
      <c r="M7">
        <f>IF(B7=1,1,0)</f>
        <v>0</v>
      </c>
    </row>
    <row r="8" spans="1:13" x14ac:dyDescent="0.35">
      <c r="A8" t="s">
        <v>69</v>
      </c>
      <c r="B8">
        <v>7</v>
      </c>
      <c r="C8" t="s">
        <v>17</v>
      </c>
      <c r="D8">
        <v>5</v>
      </c>
      <c r="E8">
        <v>4</v>
      </c>
      <c r="F8">
        <v>3</v>
      </c>
      <c r="G8">
        <v>14</v>
      </c>
      <c r="H8">
        <v>10</v>
      </c>
      <c r="I8">
        <v>0</v>
      </c>
      <c r="J8">
        <v>10</v>
      </c>
      <c r="L8">
        <v>46</v>
      </c>
      <c r="M8">
        <f>IF(B8=1,1,0)</f>
        <v>0</v>
      </c>
    </row>
    <row r="9" spans="1:13" x14ac:dyDescent="0.35">
      <c r="A9" t="s">
        <v>69</v>
      </c>
      <c r="B9">
        <v>9</v>
      </c>
      <c r="C9" t="s">
        <v>26</v>
      </c>
      <c r="D9">
        <v>3</v>
      </c>
      <c r="E9">
        <v>4</v>
      </c>
      <c r="F9">
        <v>5</v>
      </c>
      <c r="G9">
        <v>14</v>
      </c>
      <c r="H9">
        <v>4</v>
      </c>
      <c r="I9">
        <v>0</v>
      </c>
      <c r="J9">
        <v>8</v>
      </c>
      <c r="L9">
        <v>38</v>
      </c>
      <c r="M9">
        <f>IF(B9=1,1,0)</f>
        <v>0</v>
      </c>
    </row>
    <row r="10" spans="1:13" x14ac:dyDescent="0.35">
      <c r="A10" t="s">
        <v>69</v>
      </c>
      <c r="B10">
        <v>8</v>
      </c>
      <c r="C10" t="s">
        <v>13</v>
      </c>
      <c r="D10">
        <v>5</v>
      </c>
      <c r="E10">
        <v>3</v>
      </c>
      <c r="F10">
        <v>2</v>
      </c>
      <c r="G10">
        <v>8</v>
      </c>
      <c r="H10">
        <v>6</v>
      </c>
      <c r="I10">
        <v>12</v>
      </c>
      <c r="J10">
        <v>2</v>
      </c>
      <c r="L10">
        <v>38</v>
      </c>
      <c r="M10">
        <f>IF(B10=1,1,0)</f>
        <v>0</v>
      </c>
    </row>
    <row r="11" spans="1:13" x14ac:dyDescent="0.35">
      <c r="A11" t="s">
        <v>69</v>
      </c>
      <c r="B11">
        <v>10</v>
      </c>
      <c r="C11" t="s">
        <v>28</v>
      </c>
      <c r="D11">
        <v>3</v>
      </c>
      <c r="E11">
        <v>3</v>
      </c>
      <c r="F11">
        <v>2</v>
      </c>
      <c r="G11">
        <v>8</v>
      </c>
      <c r="H11">
        <v>5</v>
      </c>
      <c r="I11">
        <v>4</v>
      </c>
      <c r="J11">
        <v>6</v>
      </c>
      <c r="L11">
        <v>31</v>
      </c>
      <c r="M11">
        <f>IF(B11=1,1,0)</f>
        <v>0</v>
      </c>
    </row>
    <row r="12" spans="1:13" x14ac:dyDescent="0.35">
      <c r="A12" t="s">
        <v>24</v>
      </c>
      <c r="B12">
        <v>1</v>
      </c>
      <c r="C12" t="s">
        <v>21</v>
      </c>
      <c r="D12">
        <v>4</v>
      </c>
      <c r="E12">
        <v>6</v>
      </c>
      <c r="F12">
        <v>4</v>
      </c>
      <c r="G12">
        <v>11</v>
      </c>
      <c r="H12">
        <v>16</v>
      </c>
      <c r="I12">
        <v>0</v>
      </c>
      <c r="J12">
        <v>10</v>
      </c>
      <c r="L12">
        <v>51</v>
      </c>
      <c r="M12">
        <f>IF(B12=1,1,0)</f>
        <v>1</v>
      </c>
    </row>
    <row r="13" spans="1:13" x14ac:dyDescent="0.35">
      <c r="A13" t="s">
        <v>24</v>
      </c>
      <c r="B13">
        <v>2</v>
      </c>
      <c r="C13" t="s">
        <v>25</v>
      </c>
      <c r="D13">
        <v>4</v>
      </c>
      <c r="E13">
        <v>6</v>
      </c>
      <c r="F13">
        <v>5</v>
      </c>
      <c r="G13">
        <v>7</v>
      </c>
      <c r="H13">
        <v>12</v>
      </c>
      <c r="I13">
        <v>3</v>
      </c>
      <c r="J13">
        <v>12</v>
      </c>
      <c r="L13">
        <v>49</v>
      </c>
      <c r="M13">
        <f>IF(B13=1,1,0)</f>
        <v>0</v>
      </c>
    </row>
    <row r="14" spans="1:13" x14ac:dyDescent="0.35">
      <c r="A14" t="s">
        <v>24</v>
      </c>
      <c r="B14">
        <v>3</v>
      </c>
      <c r="C14" t="s">
        <v>22</v>
      </c>
      <c r="D14">
        <v>3</v>
      </c>
      <c r="E14">
        <v>5</v>
      </c>
      <c r="F14">
        <v>6</v>
      </c>
      <c r="G14">
        <v>11</v>
      </c>
      <c r="H14">
        <v>11</v>
      </c>
      <c r="I14">
        <v>3</v>
      </c>
      <c r="J14">
        <v>8</v>
      </c>
      <c r="L14">
        <v>47</v>
      </c>
      <c r="M14">
        <f>IF(B14=1,1,0)</f>
        <v>0</v>
      </c>
    </row>
    <row r="15" spans="1:13" x14ac:dyDescent="0.35">
      <c r="A15" t="s">
        <v>24</v>
      </c>
      <c r="B15">
        <v>4</v>
      </c>
      <c r="C15" t="s">
        <v>19</v>
      </c>
      <c r="D15">
        <v>4</v>
      </c>
      <c r="E15">
        <v>6</v>
      </c>
      <c r="F15">
        <v>5</v>
      </c>
      <c r="G15">
        <v>9</v>
      </c>
      <c r="H15">
        <v>9</v>
      </c>
      <c r="I15">
        <v>0</v>
      </c>
      <c r="J15">
        <v>8</v>
      </c>
      <c r="L15">
        <v>41</v>
      </c>
      <c r="M15">
        <f>IF(B15=1,1,0)</f>
        <v>0</v>
      </c>
    </row>
    <row r="16" spans="1:13" x14ac:dyDescent="0.35">
      <c r="A16" t="s">
        <v>24</v>
      </c>
      <c r="B16">
        <v>5</v>
      </c>
      <c r="C16" t="s">
        <v>26</v>
      </c>
      <c r="D16">
        <v>3</v>
      </c>
      <c r="E16">
        <v>3</v>
      </c>
      <c r="F16">
        <v>4</v>
      </c>
      <c r="G16">
        <v>8</v>
      </c>
      <c r="H16">
        <v>9</v>
      </c>
      <c r="I16">
        <v>3</v>
      </c>
      <c r="J16">
        <v>10</v>
      </c>
      <c r="L16">
        <v>40</v>
      </c>
      <c r="M16">
        <f>IF(B16=1,1,0)</f>
        <v>0</v>
      </c>
    </row>
    <row r="17" spans="1:13" x14ac:dyDescent="0.35">
      <c r="A17" t="s">
        <v>24</v>
      </c>
      <c r="B17">
        <v>6</v>
      </c>
      <c r="C17" t="s">
        <v>20</v>
      </c>
      <c r="D17">
        <v>3</v>
      </c>
      <c r="E17">
        <v>4</v>
      </c>
      <c r="F17">
        <v>5</v>
      </c>
      <c r="G17">
        <v>10</v>
      </c>
      <c r="H17">
        <v>7</v>
      </c>
      <c r="I17">
        <v>0</v>
      </c>
      <c r="J17">
        <v>8</v>
      </c>
      <c r="L17">
        <v>37</v>
      </c>
      <c r="M17">
        <f>IF(B17=1,1,0)</f>
        <v>0</v>
      </c>
    </row>
    <row r="18" spans="1:13" x14ac:dyDescent="0.35">
      <c r="A18" t="s">
        <v>24</v>
      </c>
      <c r="B18">
        <v>7</v>
      </c>
      <c r="C18" t="s">
        <v>27</v>
      </c>
      <c r="D18">
        <v>4</v>
      </c>
      <c r="E18">
        <v>5</v>
      </c>
      <c r="F18">
        <v>4</v>
      </c>
      <c r="G18">
        <v>8</v>
      </c>
      <c r="H18">
        <v>6</v>
      </c>
      <c r="I18">
        <v>0</v>
      </c>
      <c r="J18">
        <v>4</v>
      </c>
      <c r="L18">
        <v>31</v>
      </c>
      <c r="M18">
        <f>IF(B18=1,1,0)</f>
        <v>0</v>
      </c>
    </row>
    <row r="19" spans="1:13" x14ac:dyDescent="0.35">
      <c r="A19" t="s">
        <v>24</v>
      </c>
      <c r="B19">
        <v>8</v>
      </c>
      <c r="C19" t="s">
        <v>28</v>
      </c>
      <c r="D19">
        <v>3</v>
      </c>
      <c r="E19">
        <v>2</v>
      </c>
      <c r="F19">
        <v>1</v>
      </c>
      <c r="G19">
        <v>8</v>
      </c>
      <c r="H19">
        <v>10</v>
      </c>
      <c r="I19">
        <v>1</v>
      </c>
      <c r="J19">
        <v>6</v>
      </c>
      <c r="L19">
        <v>31</v>
      </c>
      <c r="M19">
        <f>IF(B19=1,1,0)</f>
        <v>0</v>
      </c>
    </row>
    <row r="20" spans="1:13" x14ac:dyDescent="0.35">
      <c r="A20" t="s">
        <v>24</v>
      </c>
      <c r="B20">
        <v>9</v>
      </c>
      <c r="C20" t="s">
        <v>29</v>
      </c>
      <c r="D20">
        <v>3</v>
      </c>
      <c r="E20">
        <v>3</v>
      </c>
      <c r="F20">
        <v>3</v>
      </c>
      <c r="G20">
        <v>6</v>
      </c>
      <c r="H20">
        <v>5</v>
      </c>
      <c r="I20">
        <v>1</v>
      </c>
      <c r="J20">
        <v>6</v>
      </c>
      <c r="L20">
        <v>27</v>
      </c>
      <c r="M20">
        <f>IF(B20=1,1,0)</f>
        <v>0</v>
      </c>
    </row>
    <row r="21" spans="1:13" x14ac:dyDescent="0.35">
      <c r="A21" t="s">
        <v>24</v>
      </c>
      <c r="B21">
        <v>10</v>
      </c>
      <c r="C21" t="s">
        <v>30</v>
      </c>
      <c r="D21">
        <v>3</v>
      </c>
      <c r="E21">
        <v>2</v>
      </c>
      <c r="F21">
        <v>2</v>
      </c>
      <c r="G21">
        <v>7</v>
      </c>
      <c r="H21">
        <v>7</v>
      </c>
      <c r="I21">
        <v>2</v>
      </c>
      <c r="J21">
        <v>4</v>
      </c>
      <c r="L21">
        <v>27</v>
      </c>
      <c r="M21">
        <f>IF(B21=1,1,0)</f>
        <v>0</v>
      </c>
    </row>
    <row r="22" spans="1:13" x14ac:dyDescent="0.35">
      <c r="A22" t="s">
        <v>24</v>
      </c>
      <c r="B22">
        <v>12</v>
      </c>
      <c r="C22" t="s">
        <v>31</v>
      </c>
      <c r="D22">
        <v>3</v>
      </c>
      <c r="E22">
        <v>5</v>
      </c>
      <c r="F22">
        <v>3</v>
      </c>
      <c r="G22">
        <v>7</v>
      </c>
      <c r="H22">
        <v>5</v>
      </c>
      <c r="I22">
        <v>-6</v>
      </c>
      <c r="J22">
        <v>8</v>
      </c>
      <c r="L22">
        <v>25</v>
      </c>
      <c r="M22">
        <f>IF(B22=1,1,0)</f>
        <v>0</v>
      </c>
    </row>
    <row r="23" spans="1:13" x14ac:dyDescent="0.35">
      <c r="A23" t="s">
        <v>24</v>
      </c>
      <c r="B23">
        <v>11</v>
      </c>
      <c r="C23" t="s">
        <v>13</v>
      </c>
      <c r="D23">
        <v>4</v>
      </c>
      <c r="E23">
        <v>4</v>
      </c>
      <c r="F23">
        <v>4</v>
      </c>
      <c r="G23">
        <v>4</v>
      </c>
      <c r="H23">
        <v>3</v>
      </c>
      <c r="I23">
        <v>-6</v>
      </c>
      <c r="J23">
        <v>12</v>
      </c>
      <c r="L23">
        <v>25</v>
      </c>
      <c r="M23">
        <f>IF(B23=1,1,0)</f>
        <v>0</v>
      </c>
    </row>
    <row r="24" spans="1:13" x14ac:dyDescent="0.35">
      <c r="A24" t="s">
        <v>24</v>
      </c>
      <c r="B24">
        <v>13</v>
      </c>
      <c r="C24" t="s">
        <v>32</v>
      </c>
      <c r="D24">
        <v>3</v>
      </c>
      <c r="E24">
        <v>3</v>
      </c>
      <c r="F24">
        <v>4</v>
      </c>
      <c r="G24">
        <v>6</v>
      </c>
      <c r="H24">
        <v>-3</v>
      </c>
      <c r="I24">
        <v>0</v>
      </c>
      <c r="J24">
        <v>4</v>
      </c>
      <c r="L24">
        <v>17</v>
      </c>
      <c r="M24">
        <f>IF(B24=1,1,0)</f>
        <v>0</v>
      </c>
    </row>
    <row r="25" spans="1:13" x14ac:dyDescent="0.35">
      <c r="A25" t="s">
        <v>24</v>
      </c>
      <c r="B25">
        <v>14</v>
      </c>
      <c r="C25" t="s">
        <v>33</v>
      </c>
      <c r="D25">
        <v>3</v>
      </c>
      <c r="E25">
        <v>3</v>
      </c>
      <c r="F25">
        <v>3</v>
      </c>
      <c r="G25">
        <v>5</v>
      </c>
      <c r="H25">
        <v>0</v>
      </c>
      <c r="I25">
        <v>-6</v>
      </c>
      <c r="J25">
        <v>8</v>
      </c>
      <c r="L25">
        <v>16</v>
      </c>
      <c r="M25">
        <f>IF(B25=1,1,0)</f>
        <v>0</v>
      </c>
    </row>
    <row r="26" spans="1:13" x14ac:dyDescent="0.35">
      <c r="A26" t="s">
        <v>24</v>
      </c>
      <c r="B26">
        <v>15</v>
      </c>
      <c r="C26" t="s">
        <v>34</v>
      </c>
      <c r="D26">
        <v>2</v>
      </c>
      <c r="E26">
        <v>5</v>
      </c>
      <c r="F26">
        <v>3</v>
      </c>
      <c r="G26">
        <v>8</v>
      </c>
      <c r="H26">
        <v>-3</v>
      </c>
      <c r="I26">
        <v>-6</v>
      </c>
      <c r="J26">
        <v>6</v>
      </c>
      <c r="L26">
        <v>15</v>
      </c>
      <c r="M26">
        <f>IF(B26=1,1,0)</f>
        <v>0</v>
      </c>
    </row>
    <row r="27" spans="1:13" x14ac:dyDescent="0.35">
      <c r="A27" t="s">
        <v>35</v>
      </c>
      <c r="B27">
        <v>1</v>
      </c>
      <c r="C27" t="s">
        <v>21</v>
      </c>
      <c r="D27">
        <v>6</v>
      </c>
      <c r="E27">
        <v>4</v>
      </c>
      <c r="F27">
        <v>4</v>
      </c>
      <c r="G27">
        <v>11</v>
      </c>
      <c r="H27">
        <v>6</v>
      </c>
      <c r="I27">
        <v>3</v>
      </c>
      <c r="J27">
        <v>8</v>
      </c>
      <c r="L27">
        <v>42</v>
      </c>
      <c r="M27">
        <f>IF(B27=1,1,0)</f>
        <v>1</v>
      </c>
    </row>
    <row r="28" spans="1:13" x14ac:dyDescent="0.35">
      <c r="A28" t="s">
        <v>35</v>
      </c>
      <c r="B28">
        <v>2</v>
      </c>
      <c r="C28" t="s">
        <v>36</v>
      </c>
      <c r="D28">
        <v>3</v>
      </c>
      <c r="E28">
        <v>2</v>
      </c>
      <c r="F28">
        <v>3</v>
      </c>
      <c r="G28">
        <v>12</v>
      </c>
      <c r="H28">
        <v>0</v>
      </c>
      <c r="I28">
        <v>9</v>
      </c>
      <c r="J28">
        <v>6</v>
      </c>
      <c r="L28">
        <v>35</v>
      </c>
      <c r="M28">
        <f>IF(B28=1,1,0)</f>
        <v>0</v>
      </c>
    </row>
    <row r="29" spans="1:13" x14ac:dyDescent="0.35">
      <c r="A29" t="s">
        <v>35</v>
      </c>
      <c r="B29">
        <v>3</v>
      </c>
      <c r="C29" t="s">
        <v>37</v>
      </c>
      <c r="D29">
        <v>3</v>
      </c>
      <c r="E29">
        <v>5</v>
      </c>
      <c r="F29">
        <v>3</v>
      </c>
      <c r="G29">
        <v>9</v>
      </c>
      <c r="H29">
        <v>0</v>
      </c>
      <c r="I29">
        <v>3</v>
      </c>
      <c r="J29">
        <v>8</v>
      </c>
      <c r="L29">
        <v>31</v>
      </c>
      <c r="M29">
        <f>IF(B29=1,1,0)</f>
        <v>0</v>
      </c>
    </row>
    <row r="30" spans="1:13" x14ac:dyDescent="0.35">
      <c r="A30" t="s">
        <v>35</v>
      </c>
      <c r="B30">
        <v>4</v>
      </c>
      <c r="C30" t="s">
        <v>19</v>
      </c>
      <c r="D30">
        <v>3</v>
      </c>
      <c r="E30">
        <v>3</v>
      </c>
      <c r="F30">
        <v>5</v>
      </c>
      <c r="G30">
        <v>15</v>
      </c>
      <c r="H30">
        <v>0</v>
      </c>
      <c r="I30">
        <v>3</v>
      </c>
      <c r="J30">
        <v>2</v>
      </c>
      <c r="L30">
        <v>31</v>
      </c>
      <c r="M30">
        <f>IF(B30=1,1,0)</f>
        <v>0</v>
      </c>
    </row>
    <row r="31" spans="1:13" x14ac:dyDescent="0.35">
      <c r="A31" t="s">
        <v>35</v>
      </c>
      <c r="B31">
        <v>5</v>
      </c>
      <c r="C31" t="s">
        <v>38</v>
      </c>
      <c r="D31">
        <v>4</v>
      </c>
      <c r="E31">
        <v>4</v>
      </c>
      <c r="F31">
        <v>3</v>
      </c>
      <c r="G31">
        <v>11</v>
      </c>
      <c r="H31">
        <v>0</v>
      </c>
      <c r="I31">
        <v>1</v>
      </c>
      <c r="J31">
        <v>6</v>
      </c>
      <c r="L31">
        <v>29</v>
      </c>
      <c r="M31">
        <f>IF(B31=1,1,0)</f>
        <v>0</v>
      </c>
    </row>
    <row r="32" spans="1:13" x14ac:dyDescent="0.35">
      <c r="A32" t="s">
        <v>35</v>
      </c>
      <c r="B32">
        <v>6</v>
      </c>
      <c r="C32" t="s">
        <v>16</v>
      </c>
      <c r="D32">
        <v>5</v>
      </c>
      <c r="E32">
        <v>2</v>
      </c>
      <c r="F32">
        <v>3</v>
      </c>
      <c r="G32">
        <v>5</v>
      </c>
      <c r="H32">
        <v>0</v>
      </c>
      <c r="I32">
        <v>2</v>
      </c>
      <c r="J32">
        <v>8</v>
      </c>
      <c r="L32">
        <v>25</v>
      </c>
      <c r="M32">
        <f>IF(B32=1,1,0)</f>
        <v>0</v>
      </c>
    </row>
    <row r="33" spans="1:13" x14ac:dyDescent="0.35">
      <c r="A33" t="s">
        <v>35</v>
      </c>
      <c r="B33">
        <v>7</v>
      </c>
      <c r="C33" t="s">
        <v>39</v>
      </c>
      <c r="D33">
        <v>4</v>
      </c>
      <c r="E33">
        <v>3</v>
      </c>
      <c r="F33">
        <v>3</v>
      </c>
      <c r="G33">
        <v>7</v>
      </c>
      <c r="H33">
        <v>1</v>
      </c>
      <c r="I33">
        <v>-3</v>
      </c>
      <c r="J33">
        <v>6</v>
      </c>
      <c r="L33">
        <v>21</v>
      </c>
      <c r="M33">
        <f>IF(B33=1,1,0)</f>
        <v>0</v>
      </c>
    </row>
    <row r="34" spans="1:13" x14ac:dyDescent="0.35">
      <c r="A34" t="s">
        <v>35</v>
      </c>
      <c r="B34">
        <v>8</v>
      </c>
      <c r="C34" t="s">
        <v>40</v>
      </c>
      <c r="D34">
        <v>2</v>
      </c>
      <c r="E34">
        <v>3</v>
      </c>
      <c r="F34">
        <v>3</v>
      </c>
      <c r="G34">
        <v>9</v>
      </c>
      <c r="H34">
        <v>1</v>
      </c>
      <c r="I34">
        <v>-6</v>
      </c>
      <c r="J34">
        <v>8</v>
      </c>
      <c r="L34">
        <v>20</v>
      </c>
      <c r="M34">
        <f>IF(B34=1,1,0)</f>
        <v>0</v>
      </c>
    </row>
    <row r="35" spans="1:13" x14ac:dyDescent="0.35">
      <c r="A35" t="s">
        <v>35</v>
      </c>
      <c r="B35">
        <v>10</v>
      </c>
      <c r="C35" t="s">
        <v>40</v>
      </c>
      <c r="D35">
        <v>3</v>
      </c>
      <c r="E35">
        <v>3</v>
      </c>
      <c r="F35">
        <v>3</v>
      </c>
      <c r="G35">
        <v>11</v>
      </c>
      <c r="H35">
        <v>0</v>
      </c>
      <c r="I35">
        <v>-6</v>
      </c>
      <c r="J35">
        <v>6</v>
      </c>
      <c r="L35">
        <v>20</v>
      </c>
      <c r="M35">
        <f>IF(B35=1,1,0)</f>
        <v>0</v>
      </c>
    </row>
    <row r="36" spans="1:13" x14ac:dyDescent="0.35">
      <c r="A36" t="s">
        <v>35</v>
      </c>
      <c r="B36">
        <v>9</v>
      </c>
      <c r="C36" t="s">
        <v>14</v>
      </c>
      <c r="D36">
        <v>1</v>
      </c>
      <c r="E36">
        <v>4</v>
      </c>
      <c r="F36">
        <v>3</v>
      </c>
      <c r="G36">
        <v>6</v>
      </c>
      <c r="H36">
        <v>3</v>
      </c>
      <c r="I36">
        <v>1</v>
      </c>
      <c r="J36">
        <v>2</v>
      </c>
      <c r="L36">
        <v>20</v>
      </c>
      <c r="M36">
        <f>IF(B36=1,1,0)</f>
        <v>0</v>
      </c>
    </row>
    <row r="37" spans="1:13" x14ac:dyDescent="0.35">
      <c r="A37" t="s">
        <v>35</v>
      </c>
      <c r="B37">
        <v>11</v>
      </c>
      <c r="C37" t="s">
        <v>30</v>
      </c>
      <c r="D37">
        <v>3</v>
      </c>
      <c r="E37">
        <v>2</v>
      </c>
      <c r="F37">
        <v>4</v>
      </c>
      <c r="G37">
        <v>8</v>
      </c>
      <c r="H37">
        <v>-6</v>
      </c>
      <c r="I37">
        <v>1</v>
      </c>
      <c r="J37">
        <v>8</v>
      </c>
      <c r="L37">
        <v>20</v>
      </c>
      <c r="M37">
        <f>IF(B37=1,1,0)</f>
        <v>0</v>
      </c>
    </row>
    <row r="38" spans="1:13" x14ac:dyDescent="0.35">
      <c r="A38" t="s">
        <v>35</v>
      </c>
      <c r="B38">
        <v>12</v>
      </c>
      <c r="C38" t="s">
        <v>41</v>
      </c>
      <c r="D38">
        <v>2</v>
      </c>
      <c r="E38">
        <v>4</v>
      </c>
      <c r="F38">
        <v>3</v>
      </c>
      <c r="G38">
        <v>8</v>
      </c>
      <c r="H38">
        <v>-4</v>
      </c>
      <c r="I38">
        <v>-2</v>
      </c>
      <c r="J38">
        <v>6</v>
      </c>
      <c r="L38">
        <v>17</v>
      </c>
      <c r="M38">
        <f>IF(B38=1,1,0)</f>
        <v>0</v>
      </c>
    </row>
    <row r="39" spans="1:13" x14ac:dyDescent="0.35">
      <c r="A39" t="s">
        <v>35</v>
      </c>
      <c r="B39">
        <v>13</v>
      </c>
      <c r="C39" t="s">
        <v>42</v>
      </c>
      <c r="D39">
        <v>3</v>
      </c>
      <c r="E39">
        <v>4</v>
      </c>
      <c r="F39">
        <v>3</v>
      </c>
      <c r="G39">
        <v>8</v>
      </c>
      <c r="H39">
        <v>-3</v>
      </c>
      <c r="I39">
        <v>-3</v>
      </c>
      <c r="J39">
        <v>4</v>
      </c>
      <c r="L39">
        <v>16</v>
      </c>
      <c r="M39">
        <f>IF(B39=1,1,0)</f>
        <v>0</v>
      </c>
    </row>
    <row r="40" spans="1:13" x14ac:dyDescent="0.35">
      <c r="A40" t="s">
        <v>35</v>
      </c>
      <c r="B40">
        <v>14</v>
      </c>
      <c r="C40" t="s">
        <v>43</v>
      </c>
      <c r="D40">
        <v>5</v>
      </c>
      <c r="E40">
        <v>3</v>
      </c>
      <c r="F40">
        <v>3</v>
      </c>
      <c r="G40">
        <v>10</v>
      </c>
      <c r="H40">
        <v>-6</v>
      </c>
      <c r="I40">
        <v>-3</v>
      </c>
      <c r="J40">
        <v>2</v>
      </c>
      <c r="L40">
        <v>14</v>
      </c>
      <c r="M40">
        <f>IF(B40=1,1,0)</f>
        <v>0</v>
      </c>
    </row>
    <row r="41" spans="1:13" x14ac:dyDescent="0.35">
      <c r="A41" t="s">
        <v>44</v>
      </c>
      <c r="B41">
        <v>1</v>
      </c>
      <c r="C41" t="s">
        <v>19</v>
      </c>
      <c r="D41">
        <v>5</v>
      </c>
      <c r="E41">
        <v>5</v>
      </c>
      <c r="F41">
        <v>6</v>
      </c>
      <c r="G41">
        <v>16</v>
      </c>
      <c r="H41">
        <v>16</v>
      </c>
      <c r="I41">
        <v>0</v>
      </c>
      <c r="J41">
        <v>8</v>
      </c>
      <c r="L41">
        <v>56</v>
      </c>
      <c r="M41">
        <f>IF(B41=1,1,0)</f>
        <v>1</v>
      </c>
    </row>
    <row r="42" spans="1:13" x14ac:dyDescent="0.35">
      <c r="A42" t="s">
        <v>44</v>
      </c>
      <c r="B42">
        <v>2</v>
      </c>
      <c r="C42" t="s">
        <v>15</v>
      </c>
      <c r="D42">
        <v>4</v>
      </c>
      <c r="E42">
        <v>4</v>
      </c>
      <c r="F42">
        <v>4</v>
      </c>
      <c r="G42">
        <v>15</v>
      </c>
      <c r="H42">
        <v>9</v>
      </c>
      <c r="I42">
        <v>6</v>
      </c>
      <c r="J42">
        <v>4</v>
      </c>
      <c r="L42">
        <v>46</v>
      </c>
      <c r="M42">
        <f>IF(B42=1,1,0)</f>
        <v>0</v>
      </c>
    </row>
    <row r="43" spans="1:13" x14ac:dyDescent="0.35">
      <c r="A43" t="s">
        <v>44</v>
      </c>
      <c r="B43">
        <v>3</v>
      </c>
      <c r="C43" t="s">
        <v>45</v>
      </c>
      <c r="D43">
        <v>2</v>
      </c>
      <c r="E43">
        <v>4</v>
      </c>
      <c r="F43">
        <v>4</v>
      </c>
      <c r="G43">
        <v>12</v>
      </c>
      <c r="H43">
        <v>6</v>
      </c>
      <c r="I43">
        <v>12</v>
      </c>
      <c r="J43">
        <v>4</v>
      </c>
      <c r="L43">
        <v>44</v>
      </c>
      <c r="M43">
        <f>IF(B43=1,1,0)</f>
        <v>0</v>
      </c>
    </row>
    <row r="44" spans="1:13" x14ac:dyDescent="0.35">
      <c r="A44" t="s">
        <v>44</v>
      </c>
      <c r="B44">
        <v>4</v>
      </c>
      <c r="C44" t="s">
        <v>46</v>
      </c>
      <c r="D44">
        <v>6</v>
      </c>
      <c r="E44">
        <v>4</v>
      </c>
      <c r="F44">
        <v>3</v>
      </c>
      <c r="G44">
        <v>14</v>
      </c>
      <c r="H44">
        <v>9</v>
      </c>
      <c r="I44">
        <v>0</v>
      </c>
      <c r="J44">
        <v>6</v>
      </c>
      <c r="L44">
        <v>42</v>
      </c>
      <c r="M44">
        <f>IF(B44=1,1,0)</f>
        <v>0</v>
      </c>
    </row>
    <row r="45" spans="1:13" x14ac:dyDescent="0.35">
      <c r="A45" t="s">
        <v>44</v>
      </c>
      <c r="B45">
        <v>6</v>
      </c>
      <c r="C45" t="s">
        <v>48</v>
      </c>
      <c r="D45">
        <v>2</v>
      </c>
      <c r="E45">
        <v>4</v>
      </c>
      <c r="F45">
        <v>3</v>
      </c>
      <c r="G45">
        <v>11</v>
      </c>
      <c r="H45">
        <v>1</v>
      </c>
      <c r="I45">
        <v>12</v>
      </c>
      <c r="J45">
        <v>8</v>
      </c>
      <c r="L45">
        <v>41</v>
      </c>
      <c r="M45">
        <f>IF(B45=1,1,0)</f>
        <v>0</v>
      </c>
    </row>
    <row r="46" spans="1:13" x14ac:dyDescent="0.35">
      <c r="A46" t="s">
        <v>44</v>
      </c>
      <c r="B46">
        <v>5</v>
      </c>
      <c r="C46" t="s">
        <v>47</v>
      </c>
      <c r="D46">
        <v>5</v>
      </c>
      <c r="E46">
        <v>2</v>
      </c>
      <c r="F46">
        <v>4</v>
      </c>
      <c r="G46">
        <v>7</v>
      </c>
      <c r="H46">
        <v>5</v>
      </c>
      <c r="I46">
        <v>12</v>
      </c>
      <c r="J46">
        <v>6</v>
      </c>
      <c r="L46">
        <v>41</v>
      </c>
      <c r="M46">
        <f>IF(B46=1,1,0)</f>
        <v>0</v>
      </c>
    </row>
    <row r="47" spans="1:13" x14ac:dyDescent="0.35">
      <c r="A47" t="s">
        <v>44</v>
      </c>
      <c r="B47">
        <v>7</v>
      </c>
      <c r="C47" t="s">
        <v>13</v>
      </c>
      <c r="D47">
        <v>3</v>
      </c>
      <c r="E47">
        <v>5</v>
      </c>
      <c r="F47">
        <v>4</v>
      </c>
      <c r="G47">
        <v>10</v>
      </c>
      <c r="H47">
        <v>12</v>
      </c>
      <c r="I47">
        <v>0</v>
      </c>
      <c r="J47">
        <v>6</v>
      </c>
      <c r="L47">
        <v>40</v>
      </c>
      <c r="M47">
        <f>IF(B47=1,1,0)</f>
        <v>0</v>
      </c>
    </row>
    <row r="48" spans="1:13" x14ac:dyDescent="0.35">
      <c r="A48" t="s">
        <v>44</v>
      </c>
      <c r="B48">
        <v>8</v>
      </c>
      <c r="C48" t="s">
        <v>43</v>
      </c>
      <c r="D48">
        <v>6</v>
      </c>
      <c r="E48">
        <v>4</v>
      </c>
      <c r="F48">
        <v>5</v>
      </c>
      <c r="G48">
        <v>8</v>
      </c>
      <c r="H48">
        <v>12</v>
      </c>
      <c r="I48">
        <v>0</v>
      </c>
      <c r="J48">
        <v>4</v>
      </c>
      <c r="L48">
        <v>39</v>
      </c>
      <c r="M48">
        <f>IF(B48=1,1,0)</f>
        <v>0</v>
      </c>
    </row>
    <row r="49" spans="1:13" x14ac:dyDescent="0.35">
      <c r="A49" t="s">
        <v>44</v>
      </c>
      <c r="B49">
        <v>9</v>
      </c>
      <c r="C49" t="s">
        <v>23</v>
      </c>
      <c r="D49">
        <v>3</v>
      </c>
      <c r="E49">
        <v>5</v>
      </c>
      <c r="F49">
        <v>3</v>
      </c>
      <c r="G49">
        <v>16</v>
      </c>
      <c r="H49">
        <v>4</v>
      </c>
      <c r="I49">
        <v>0</v>
      </c>
      <c r="J49">
        <v>6</v>
      </c>
      <c r="L49">
        <v>37</v>
      </c>
      <c r="M49">
        <f>IF(B49=1,1,0)</f>
        <v>0</v>
      </c>
    </row>
    <row r="50" spans="1:13" x14ac:dyDescent="0.35">
      <c r="A50" t="s">
        <v>44</v>
      </c>
      <c r="B50">
        <v>10</v>
      </c>
      <c r="C50" t="s">
        <v>49</v>
      </c>
      <c r="D50">
        <v>2</v>
      </c>
      <c r="E50">
        <v>3</v>
      </c>
      <c r="F50">
        <v>5</v>
      </c>
      <c r="G50">
        <v>12</v>
      </c>
      <c r="H50">
        <v>10</v>
      </c>
      <c r="I50">
        <v>-6</v>
      </c>
      <c r="J50">
        <v>8</v>
      </c>
      <c r="L50">
        <v>34</v>
      </c>
      <c r="M50">
        <f>IF(B50=1,1,0)</f>
        <v>0</v>
      </c>
    </row>
    <row r="51" spans="1:13" x14ac:dyDescent="0.35">
      <c r="A51" t="s">
        <v>44</v>
      </c>
      <c r="B51">
        <v>12</v>
      </c>
      <c r="C51" t="s">
        <v>51</v>
      </c>
      <c r="D51">
        <v>3</v>
      </c>
      <c r="E51">
        <v>3</v>
      </c>
      <c r="F51">
        <v>2</v>
      </c>
      <c r="G51">
        <v>8</v>
      </c>
      <c r="H51">
        <v>8</v>
      </c>
      <c r="I51">
        <v>6</v>
      </c>
      <c r="J51">
        <v>2</v>
      </c>
      <c r="L51">
        <v>32</v>
      </c>
      <c r="M51">
        <f>IF(B51=1,1,0)</f>
        <v>0</v>
      </c>
    </row>
    <row r="52" spans="1:13" x14ac:dyDescent="0.35">
      <c r="A52" t="s">
        <v>44</v>
      </c>
      <c r="B52">
        <v>11</v>
      </c>
      <c r="C52" t="s">
        <v>50</v>
      </c>
      <c r="D52">
        <v>4</v>
      </c>
      <c r="E52">
        <v>4</v>
      </c>
      <c r="F52">
        <v>5</v>
      </c>
      <c r="G52">
        <v>11</v>
      </c>
      <c r="H52">
        <v>10</v>
      </c>
      <c r="I52">
        <v>-6</v>
      </c>
      <c r="J52">
        <v>4</v>
      </c>
      <c r="L52">
        <v>32</v>
      </c>
      <c r="M52">
        <f>IF(B52=1,1,0)</f>
        <v>0</v>
      </c>
    </row>
    <row r="53" spans="1:13" x14ac:dyDescent="0.35">
      <c r="A53" t="s">
        <v>44</v>
      </c>
      <c r="B53">
        <v>13</v>
      </c>
      <c r="C53" t="s">
        <v>52</v>
      </c>
      <c r="D53">
        <v>3</v>
      </c>
      <c r="E53">
        <v>2</v>
      </c>
      <c r="F53">
        <v>3</v>
      </c>
      <c r="G53">
        <v>11</v>
      </c>
      <c r="H53">
        <v>6</v>
      </c>
      <c r="I53">
        <v>0</v>
      </c>
      <c r="J53">
        <v>4</v>
      </c>
      <c r="L53">
        <v>29</v>
      </c>
      <c r="M53">
        <f>IF(B53=1,1,0)</f>
        <v>0</v>
      </c>
    </row>
    <row r="54" spans="1:13" x14ac:dyDescent="0.35">
      <c r="A54" t="s">
        <v>44</v>
      </c>
      <c r="B54">
        <v>14</v>
      </c>
      <c r="C54" t="s">
        <v>53</v>
      </c>
      <c r="D54">
        <v>3</v>
      </c>
      <c r="E54">
        <v>4</v>
      </c>
      <c r="F54">
        <v>3</v>
      </c>
      <c r="G54">
        <v>10</v>
      </c>
      <c r="H54">
        <v>6</v>
      </c>
      <c r="I54">
        <v>0</v>
      </c>
      <c r="J54">
        <v>2</v>
      </c>
      <c r="L54">
        <v>28</v>
      </c>
      <c r="M54">
        <f>IF(B54=1,1,0)</f>
        <v>0</v>
      </c>
    </row>
    <row r="55" spans="1:13" x14ac:dyDescent="0.35">
      <c r="A55" t="s">
        <v>44</v>
      </c>
      <c r="B55">
        <v>15</v>
      </c>
      <c r="C55" t="s">
        <v>14</v>
      </c>
      <c r="D55">
        <v>3</v>
      </c>
      <c r="E55">
        <v>4</v>
      </c>
      <c r="F55">
        <v>4</v>
      </c>
      <c r="G55">
        <v>9</v>
      </c>
      <c r="H55">
        <v>4</v>
      </c>
      <c r="I55">
        <v>-6</v>
      </c>
      <c r="J55">
        <v>8</v>
      </c>
      <c r="L55">
        <v>26</v>
      </c>
      <c r="M55">
        <f>IF(B55=1,1,0)</f>
        <v>0</v>
      </c>
    </row>
    <row r="56" spans="1:13" x14ac:dyDescent="0.35">
      <c r="A56" t="s">
        <v>44</v>
      </c>
      <c r="B56">
        <v>16</v>
      </c>
      <c r="C56" t="s">
        <v>54</v>
      </c>
      <c r="D56">
        <v>0</v>
      </c>
      <c r="E56">
        <v>0</v>
      </c>
      <c r="F56">
        <v>3</v>
      </c>
      <c r="G56">
        <v>13</v>
      </c>
      <c r="H56">
        <v>7</v>
      </c>
      <c r="I56">
        <v>-6</v>
      </c>
      <c r="J56">
        <v>6</v>
      </c>
      <c r="L56">
        <v>23</v>
      </c>
      <c r="M56">
        <f>IF(B56=1,1,0)</f>
        <v>0</v>
      </c>
    </row>
    <row r="57" spans="1:13" x14ac:dyDescent="0.35">
      <c r="A57" t="s">
        <v>55</v>
      </c>
      <c r="B57">
        <v>1</v>
      </c>
      <c r="C57" t="s">
        <v>12</v>
      </c>
      <c r="D57">
        <v>5</v>
      </c>
      <c r="E57">
        <v>4</v>
      </c>
      <c r="F57">
        <v>6</v>
      </c>
      <c r="G57">
        <v>15</v>
      </c>
      <c r="H57">
        <v>13</v>
      </c>
      <c r="I57">
        <v>12</v>
      </c>
      <c r="J57">
        <v>10</v>
      </c>
      <c r="L57">
        <v>65</v>
      </c>
      <c r="M57">
        <f>IF(B57=1,1,0)</f>
        <v>1</v>
      </c>
    </row>
    <row r="58" spans="1:13" x14ac:dyDescent="0.35">
      <c r="A58" t="s">
        <v>55</v>
      </c>
      <c r="B58">
        <v>2</v>
      </c>
      <c r="C58" t="s">
        <v>56</v>
      </c>
      <c r="D58">
        <v>5</v>
      </c>
      <c r="E58">
        <v>5</v>
      </c>
      <c r="F58">
        <v>3</v>
      </c>
      <c r="G58">
        <v>12</v>
      </c>
      <c r="H58">
        <v>9</v>
      </c>
      <c r="I58">
        <v>12</v>
      </c>
      <c r="J58">
        <v>6</v>
      </c>
      <c r="L58">
        <v>52</v>
      </c>
      <c r="M58">
        <f>IF(B58=1,1,0)</f>
        <v>0</v>
      </c>
    </row>
    <row r="59" spans="1:13" x14ac:dyDescent="0.35">
      <c r="A59" t="s">
        <v>55</v>
      </c>
      <c r="B59">
        <v>3</v>
      </c>
      <c r="C59" t="s">
        <v>57</v>
      </c>
      <c r="D59">
        <v>5</v>
      </c>
      <c r="E59">
        <v>5</v>
      </c>
      <c r="F59">
        <v>3</v>
      </c>
      <c r="G59">
        <v>8</v>
      </c>
      <c r="H59">
        <v>10</v>
      </c>
      <c r="I59">
        <v>8</v>
      </c>
      <c r="J59">
        <v>10</v>
      </c>
      <c r="L59">
        <v>49</v>
      </c>
      <c r="M59">
        <f>IF(B59=1,1,0)</f>
        <v>0</v>
      </c>
    </row>
    <row r="60" spans="1:13" x14ac:dyDescent="0.35">
      <c r="A60" t="s">
        <v>55</v>
      </c>
      <c r="B60">
        <v>4</v>
      </c>
      <c r="C60" t="s">
        <v>14</v>
      </c>
      <c r="D60">
        <v>4</v>
      </c>
      <c r="E60">
        <v>3</v>
      </c>
      <c r="F60">
        <v>4</v>
      </c>
      <c r="G60">
        <v>7</v>
      </c>
      <c r="H60">
        <v>10</v>
      </c>
      <c r="I60">
        <v>12</v>
      </c>
      <c r="J60">
        <v>8</v>
      </c>
      <c r="L60">
        <v>48</v>
      </c>
      <c r="M60">
        <f>IF(B60=1,1,0)</f>
        <v>0</v>
      </c>
    </row>
    <row r="61" spans="1:13" x14ac:dyDescent="0.35">
      <c r="A61" t="s">
        <v>55</v>
      </c>
      <c r="B61">
        <v>5</v>
      </c>
      <c r="C61" t="s">
        <v>16</v>
      </c>
      <c r="D61">
        <v>6</v>
      </c>
      <c r="E61">
        <v>5</v>
      </c>
      <c r="F61">
        <v>5</v>
      </c>
      <c r="G61">
        <v>5</v>
      </c>
      <c r="H61">
        <v>10</v>
      </c>
      <c r="I61">
        <v>3</v>
      </c>
      <c r="J61">
        <v>10</v>
      </c>
      <c r="L61">
        <v>44</v>
      </c>
      <c r="M61">
        <f>IF(B61=1,1,0)</f>
        <v>0</v>
      </c>
    </row>
    <row r="62" spans="1:13" x14ac:dyDescent="0.35">
      <c r="A62" t="s">
        <v>55</v>
      </c>
      <c r="B62">
        <v>6</v>
      </c>
      <c r="C62" t="s">
        <v>58</v>
      </c>
      <c r="D62">
        <v>4</v>
      </c>
      <c r="E62">
        <v>4</v>
      </c>
      <c r="F62">
        <v>3</v>
      </c>
      <c r="G62">
        <v>7</v>
      </c>
      <c r="H62">
        <v>0</v>
      </c>
      <c r="I62">
        <v>18</v>
      </c>
      <c r="J62">
        <v>8</v>
      </c>
      <c r="L62">
        <v>44</v>
      </c>
      <c r="M62">
        <f>IF(B62=1,1,0)</f>
        <v>0</v>
      </c>
    </row>
    <row r="63" spans="1:13" x14ac:dyDescent="0.35">
      <c r="A63" t="s">
        <v>55</v>
      </c>
      <c r="B63">
        <v>7</v>
      </c>
      <c r="C63" t="s">
        <v>43</v>
      </c>
      <c r="D63">
        <v>5</v>
      </c>
      <c r="E63">
        <v>5</v>
      </c>
      <c r="F63">
        <v>5</v>
      </c>
      <c r="G63">
        <v>12</v>
      </c>
      <c r="H63">
        <v>6</v>
      </c>
      <c r="I63">
        <v>4</v>
      </c>
      <c r="J63">
        <v>6</v>
      </c>
      <c r="L63">
        <v>43</v>
      </c>
      <c r="M63">
        <f>IF(B63=1,1,0)</f>
        <v>0</v>
      </c>
    </row>
    <row r="64" spans="1:13" x14ac:dyDescent="0.35">
      <c r="A64" t="s">
        <v>55</v>
      </c>
      <c r="B64">
        <v>8</v>
      </c>
      <c r="C64" t="s">
        <v>13</v>
      </c>
      <c r="D64">
        <v>4</v>
      </c>
      <c r="E64">
        <v>5</v>
      </c>
      <c r="F64">
        <v>4</v>
      </c>
      <c r="G64">
        <v>7</v>
      </c>
      <c r="H64">
        <v>6</v>
      </c>
      <c r="I64">
        <v>6</v>
      </c>
      <c r="J64">
        <v>8</v>
      </c>
      <c r="L64">
        <v>40</v>
      </c>
      <c r="M64">
        <f>IF(B64=1,1,0)</f>
        <v>0</v>
      </c>
    </row>
    <row r="65" spans="1:13" x14ac:dyDescent="0.35">
      <c r="A65" t="s">
        <v>55</v>
      </c>
      <c r="B65">
        <v>9</v>
      </c>
      <c r="C65" t="s">
        <v>59</v>
      </c>
      <c r="D65">
        <v>3</v>
      </c>
      <c r="E65">
        <v>2</v>
      </c>
      <c r="F65">
        <v>2</v>
      </c>
      <c r="G65">
        <v>5</v>
      </c>
      <c r="H65">
        <v>10</v>
      </c>
      <c r="I65">
        <v>12</v>
      </c>
      <c r="J65">
        <v>6</v>
      </c>
      <c r="L65">
        <v>40</v>
      </c>
      <c r="M65">
        <f>IF(B65=1,1,0)</f>
        <v>0</v>
      </c>
    </row>
    <row r="66" spans="1:13" x14ac:dyDescent="0.35">
      <c r="A66" t="s">
        <v>55</v>
      </c>
      <c r="B66">
        <v>11</v>
      </c>
      <c r="C66" t="s">
        <v>60</v>
      </c>
      <c r="D66">
        <v>5</v>
      </c>
      <c r="E66">
        <v>5</v>
      </c>
      <c r="F66">
        <v>2</v>
      </c>
      <c r="G66">
        <v>6</v>
      </c>
      <c r="H66">
        <v>6</v>
      </c>
      <c r="I66">
        <v>6</v>
      </c>
      <c r="J66">
        <v>4</v>
      </c>
      <c r="L66">
        <v>34</v>
      </c>
      <c r="M66">
        <f>IF(B66=1,1,0)</f>
        <v>0</v>
      </c>
    </row>
    <row r="67" spans="1:13" x14ac:dyDescent="0.35">
      <c r="A67" t="s">
        <v>55</v>
      </c>
      <c r="B67">
        <v>10</v>
      </c>
      <c r="C67" t="s">
        <v>37</v>
      </c>
      <c r="D67">
        <v>4</v>
      </c>
      <c r="E67">
        <v>5</v>
      </c>
      <c r="F67">
        <v>2</v>
      </c>
      <c r="G67">
        <v>8</v>
      </c>
      <c r="H67">
        <v>7</v>
      </c>
      <c r="I67">
        <v>4</v>
      </c>
      <c r="J67">
        <v>4</v>
      </c>
      <c r="L67">
        <v>34</v>
      </c>
      <c r="M67">
        <f>IF(B67=1,1,0)</f>
        <v>0</v>
      </c>
    </row>
    <row r="68" spans="1:13" x14ac:dyDescent="0.35">
      <c r="A68" t="s">
        <v>55</v>
      </c>
      <c r="B68">
        <v>12</v>
      </c>
      <c r="C68" t="s">
        <v>26</v>
      </c>
      <c r="D68">
        <v>5</v>
      </c>
      <c r="E68">
        <v>4</v>
      </c>
      <c r="F68">
        <v>3</v>
      </c>
      <c r="G68">
        <v>7</v>
      </c>
      <c r="H68">
        <v>2</v>
      </c>
      <c r="I68">
        <v>4</v>
      </c>
      <c r="J68">
        <v>8</v>
      </c>
      <c r="L68">
        <v>33</v>
      </c>
      <c r="M68">
        <f>IF(B68=1,1,0)</f>
        <v>0</v>
      </c>
    </row>
    <row r="69" spans="1:13" x14ac:dyDescent="0.35">
      <c r="A69" t="s">
        <v>55</v>
      </c>
      <c r="B69">
        <v>13</v>
      </c>
      <c r="C69" t="s">
        <v>61</v>
      </c>
      <c r="D69">
        <v>2</v>
      </c>
      <c r="E69">
        <v>3</v>
      </c>
      <c r="F69">
        <v>3</v>
      </c>
      <c r="G69">
        <v>3</v>
      </c>
      <c r="H69">
        <v>4</v>
      </c>
      <c r="I69">
        <v>6</v>
      </c>
      <c r="J69">
        <v>8</v>
      </c>
      <c r="L69">
        <v>29</v>
      </c>
      <c r="M69">
        <f>IF(B69=1,1,0)</f>
        <v>0</v>
      </c>
    </row>
    <row r="70" spans="1:13" x14ac:dyDescent="0.35">
      <c r="A70" t="s">
        <v>55</v>
      </c>
      <c r="B70">
        <v>14</v>
      </c>
      <c r="C70" t="s">
        <v>62</v>
      </c>
      <c r="D70">
        <v>4</v>
      </c>
      <c r="E70">
        <v>3</v>
      </c>
      <c r="F70">
        <v>1</v>
      </c>
      <c r="G70">
        <v>5</v>
      </c>
      <c r="H70">
        <v>6</v>
      </c>
      <c r="I70">
        <v>2</v>
      </c>
      <c r="J70">
        <v>4</v>
      </c>
      <c r="L70">
        <v>25</v>
      </c>
      <c r="M70">
        <f>IF(B70=1,1,0)</f>
        <v>0</v>
      </c>
    </row>
    <row r="71" spans="1:13" x14ac:dyDescent="0.35">
      <c r="A71" t="s">
        <v>55</v>
      </c>
      <c r="B71">
        <v>15</v>
      </c>
      <c r="C71" t="s">
        <v>63</v>
      </c>
      <c r="D71">
        <v>5</v>
      </c>
      <c r="E71">
        <v>3</v>
      </c>
      <c r="F71">
        <v>4</v>
      </c>
      <c r="G71">
        <v>1</v>
      </c>
      <c r="H71">
        <v>0</v>
      </c>
      <c r="I71">
        <v>6</v>
      </c>
      <c r="J71">
        <v>2</v>
      </c>
      <c r="L71">
        <v>21</v>
      </c>
      <c r="M71">
        <f>IF(B71=1,1,0)</f>
        <v>0</v>
      </c>
    </row>
    <row r="72" spans="1:13" x14ac:dyDescent="0.35">
      <c r="A72" t="s">
        <v>55</v>
      </c>
      <c r="B72">
        <v>16</v>
      </c>
      <c r="C72" t="s">
        <v>64</v>
      </c>
      <c r="D72">
        <v>2</v>
      </c>
      <c r="E72">
        <v>1</v>
      </c>
      <c r="F72">
        <v>2</v>
      </c>
      <c r="G72">
        <v>2</v>
      </c>
      <c r="H72">
        <v>4</v>
      </c>
      <c r="I72">
        <v>0</v>
      </c>
      <c r="J72">
        <v>4</v>
      </c>
      <c r="L72">
        <v>15</v>
      </c>
      <c r="M72">
        <f>IF(B72=1,1,0)</f>
        <v>0</v>
      </c>
    </row>
    <row r="73" spans="1:13" x14ac:dyDescent="0.35">
      <c r="A73" t="s">
        <v>55</v>
      </c>
      <c r="B73">
        <v>17</v>
      </c>
      <c r="C73" t="s">
        <v>19</v>
      </c>
      <c r="D73">
        <v>5</v>
      </c>
      <c r="E73">
        <v>3</v>
      </c>
      <c r="F73">
        <v>4</v>
      </c>
      <c r="G73">
        <v>10</v>
      </c>
      <c r="H73">
        <v>-3</v>
      </c>
      <c r="I73">
        <v>-6</v>
      </c>
      <c r="J73">
        <v>0</v>
      </c>
      <c r="L73">
        <v>13</v>
      </c>
      <c r="M73">
        <f>IF(B73=1,1,0)</f>
        <v>0</v>
      </c>
    </row>
    <row r="74" spans="1:13" x14ac:dyDescent="0.35">
      <c r="A74" t="s">
        <v>65</v>
      </c>
      <c r="B74">
        <v>1</v>
      </c>
      <c r="C74" t="s">
        <v>66</v>
      </c>
      <c r="D74">
        <v>1</v>
      </c>
      <c r="E74">
        <v>4</v>
      </c>
      <c r="F74">
        <v>5</v>
      </c>
      <c r="G74">
        <v>14</v>
      </c>
      <c r="H74">
        <v>9</v>
      </c>
      <c r="I74">
        <v>12</v>
      </c>
      <c r="J74">
        <v>6</v>
      </c>
      <c r="L74">
        <v>51</v>
      </c>
      <c r="M74">
        <f>IF(B74=1,1,0)</f>
        <v>1</v>
      </c>
    </row>
    <row r="75" spans="1:13" x14ac:dyDescent="0.35">
      <c r="A75" t="s">
        <v>65</v>
      </c>
      <c r="B75">
        <v>2</v>
      </c>
      <c r="C75" t="s">
        <v>67</v>
      </c>
      <c r="D75">
        <v>4</v>
      </c>
      <c r="E75">
        <v>4</v>
      </c>
      <c r="F75">
        <v>5</v>
      </c>
      <c r="G75">
        <v>4</v>
      </c>
      <c r="H75">
        <v>1</v>
      </c>
      <c r="I75">
        <v>18</v>
      </c>
      <c r="J75">
        <v>10</v>
      </c>
      <c r="L75">
        <v>46</v>
      </c>
      <c r="M75">
        <f>IF(B75=1,1,0)</f>
        <v>0</v>
      </c>
    </row>
  </sheetData>
  <autoFilter ref="A1:M75">
    <sortState ref="A2:M3922">
      <sortCondition ref="A1:A3798"/>
    </sortState>
  </autoFilter>
  <conditionalFormatting sqref="C1:C1048576">
    <cfRule type="duplicateValues" dxfId="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70" zoomScaleNormal="70" workbookViewId="0">
      <selection activeCell="C10" sqref="C10"/>
    </sheetView>
  </sheetViews>
  <sheetFormatPr defaultRowHeight="14.5" x14ac:dyDescent="0.35"/>
  <cols>
    <col min="1" max="1" width="62" bestFit="1" customWidth="1"/>
    <col min="2" max="3" width="21.36328125" bestFit="1" customWidth="1"/>
    <col min="4" max="4" width="13.1796875" bestFit="1" customWidth="1"/>
    <col min="5" max="5" width="11.6328125" bestFit="1" customWidth="1"/>
    <col min="6" max="6" width="15.453125" bestFit="1" customWidth="1"/>
    <col min="7" max="7" width="11.90625" bestFit="1" customWidth="1"/>
    <col min="8" max="8" width="18.26953125" bestFit="1" customWidth="1"/>
    <col min="9" max="9" width="15.6328125" bestFit="1" customWidth="1"/>
    <col min="12" max="12" width="8.26953125" customWidth="1"/>
  </cols>
  <sheetData>
    <row r="1" spans="1:9" ht="15.5" x14ac:dyDescent="0.35">
      <c r="A1" s="8" t="s">
        <v>2</v>
      </c>
      <c r="B1" s="9" t="s">
        <v>73</v>
      </c>
      <c r="C1" s="10" t="s">
        <v>75</v>
      </c>
      <c r="D1" s="10" t="s">
        <v>76</v>
      </c>
      <c r="E1" s="10" t="s">
        <v>77</v>
      </c>
      <c r="F1" s="10" t="s">
        <v>78</v>
      </c>
      <c r="G1" s="10" t="s">
        <v>79</v>
      </c>
      <c r="H1" s="10" t="s">
        <v>80</v>
      </c>
      <c r="I1" s="11" t="s">
        <v>81</v>
      </c>
    </row>
    <row r="2" spans="1:9" x14ac:dyDescent="0.35">
      <c r="A2" s="6" t="s">
        <v>19</v>
      </c>
      <c r="B2" s="5">
        <f>VLOOKUP(A2,Сводная!A:B,2,0)</f>
        <v>199</v>
      </c>
      <c r="C2" s="5" t="str">
        <f>IF(B2&gt;=50,"Да","Нет")</f>
        <v>Да</v>
      </c>
      <c r="D2" s="5" t="str">
        <f>IF(B2&gt;=100,"Да","Нет")</f>
        <v>Да</v>
      </c>
      <c r="E2" s="5" t="str">
        <f>IF(B2&gt;=200,"Да","Нет")</f>
        <v>Нет</v>
      </c>
      <c r="F2" s="5" t="str">
        <f>IF(B2&gt;=500,"Да","Нет")</f>
        <v>Нет</v>
      </c>
      <c r="G2" s="5" t="str">
        <f>IF(B2&gt;=1000,"Да","Нет")</f>
        <v>Нет</v>
      </c>
      <c r="H2" s="5" t="str">
        <f>IF(B2&gt;=1500,"Да","Нет")</f>
        <v>Нет</v>
      </c>
      <c r="I2" s="7" t="str">
        <f>IF(B2&gt;=2000,"Да","Нет")</f>
        <v>Нет</v>
      </c>
    </row>
    <row r="3" spans="1:9" x14ac:dyDescent="0.35">
      <c r="A3" s="6" t="s">
        <v>21</v>
      </c>
      <c r="B3" s="5">
        <f>VLOOKUP(A3,Сводная!A:B,2,0)</f>
        <v>145</v>
      </c>
      <c r="C3" s="5" t="str">
        <f>IF(B3&gt;=50,"Да","Нет")</f>
        <v>Да</v>
      </c>
      <c r="D3" s="5" t="str">
        <f>IF(B3&gt;=100,"Да","Нет")</f>
        <v>Да</v>
      </c>
      <c r="E3" s="5" t="str">
        <f>IF(B3&gt;=200,"Да","Нет")</f>
        <v>Нет</v>
      </c>
      <c r="F3" s="5" t="str">
        <f>IF(B3&gt;=500,"Да","Нет")</f>
        <v>Нет</v>
      </c>
      <c r="G3" s="5" t="str">
        <f>IF(B3&gt;=1000,"Да","Нет")</f>
        <v>Нет</v>
      </c>
      <c r="H3" s="5" t="str">
        <f>IF(B3&gt;=1500,"Да","Нет")</f>
        <v>Нет</v>
      </c>
      <c r="I3" s="7" t="str">
        <f>IF(B3&gt;=2000,"Да","Нет")</f>
        <v>Нет</v>
      </c>
    </row>
    <row r="4" spans="1:9" x14ac:dyDescent="0.35">
      <c r="A4" s="6" t="s">
        <v>13</v>
      </c>
      <c r="B4" s="5">
        <f>VLOOKUP(A4,Сводная!A:B,2,0)</f>
        <v>143</v>
      </c>
      <c r="C4" s="5" t="str">
        <f>IF(B4&gt;=50,"Да","Нет")</f>
        <v>Да</v>
      </c>
      <c r="D4" s="5" t="str">
        <f>IF(B4&gt;=100,"Да","Нет")</f>
        <v>Да</v>
      </c>
      <c r="E4" s="5" t="str">
        <f>IF(B4&gt;=200,"Да","Нет")</f>
        <v>Нет</v>
      </c>
      <c r="F4" s="5" t="str">
        <f>IF(B4&gt;=500,"Да","Нет")</f>
        <v>Нет</v>
      </c>
      <c r="G4" s="5" t="str">
        <f>IF(B4&gt;=1000,"Да","Нет")</f>
        <v>Нет</v>
      </c>
      <c r="H4" s="5" t="str">
        <f>IF(B4&gt;=1500,"Да","Нет")</f>
        <v>Нет</v>
      </c>
      <c r="I4" s="7" t="str">
        <f>IF(B4&gt;=2000,"Да","Нет")</f>
        <v>Нет</v>
      </c>
    </row>
    <row r="5" spans="1:9" x14ac:dyDescent="0.35">
      <c r="A5" s="6" t="s">
        <v>37</v>
      </c>
      <c r="B5" s="5">
        <f>VLOOKUP(A5,Сводная!A:B,2,0)</f>
        <v>116</v>
      </c>
      <c r="C5" s="5" t="str">
        <f>IF(B5&gt;=50,"Да","Нет")</f>
        <v>Да</v>
      </c>
      <c r="D5" s="5" t="str">
        <f>IF(B5&gt;=100,"Да","Нет")</f>
        <v>Да</v>
      </c>
      <c r="E5" s="5" t="str">
        <f>IF(B5&gt;=200,"Да","Нет")</f>
        <v>Нет</v>
      </c>
      <c r="F5" s="5" t="str">
        <f>IF(B5&gt;=500,"Да","Нет")</f>
        <v>Нет</v>
      </c>
      <c r="G5" s="5" t="str">
        <f>IF(B5&gt;=1000,"Да","Нет")</f>
        <v>Нет</v>
      </c>
      <c r="H5" s="5" t="str">
        <f>IF(B5&gt;=1500,"Да","Нет")</f>
        <v>Нет</v>
      </c>
      <c r="I5" s="7" t="str">
        <f>IF(B5&gt;=2000,"Да","Нет")</f>
        <v>Нет</v>
      </c>
    </row>
    <row r="6" spans="1:9" x14ac:dyDescent="0.35">
      <c r="A6" s="6" t="s">
        <v>26</v>
      </c>
      <c r="B6" s="5">
        <f>VLOOKUP(A6,Сводная!A:B,2,0)</f>
        <v>111</v>
      </c>
      <c r="C6" s="5" t="str">
        <f>IF(B6&gt;=50,"Да","Нет")</f>
        <v>Да</v>
      </c>
      <c r="D6" s="5" t="str">
        <f>IF(B6&gt;=100,"Да","Нет")</f>
        <v>Да</v>
      </c>
      <c r="E6" s="5" t="str">
        <f>IF(B6&gt;=200,"Да","Нет")</f>
        <v>Нет</v>
      </c>
      <c r="F6" s="5" t="str">
        <f>IF(B6&gt;=500,"Да","Нет")</f>
        <v>Нет</v>
      </c>
      <c r="G6" s="5" t="str">
        <f>IF(B6&gt;=1000,"Да","Нет")</f>
        <v>Нет</v>
      </c>
      <c r="H6" s="5" t="str">
        <f>IF(B6&gt;=1500,"Да","Нет")</f>
        <v>Нет</v>
      </c>
      <c r="I6" s="7" t="str">
        <f>IF(B6&gt;=2000,"Да","Нет")</f>
        <v>Нет</v>
      </c>
    </row>
    <row r="7" spans="1:9" x14ac:dyDescent="0.35">
      <c r="A7" s="6" t="s">
        <v>43</v>
      </c>
      <c r="B7" s="5">
        <f>VLOOKUP(A7,Сводная!A:B,2,0)</f>
        <v>96</v>
      </c>
      <c r="C7" s="5" t="str">
        <f>IF(B7&gt;=50,"Да","Нет")</f>
        <v>Да</v>
      </c>
      <c r="D7" s="5" t="str">
        <f>IF(B7&gt;=100,"Да","Нет")</f>
        <v>Нет</v>
      </c>
      <c r="E7" s="5" t="str">
        <f>IF(B7&gt;=200,"Да","Нет")</f>
        <v>Нет</v>
      </c>
      <c r="F7" s="5" t="str">
        <f>IF(B7&gt;=500,"Да","Нет")</f>
        <v>Нет</v>
      </c>
      <c r="G7" s="5" t="str">
        <f>IF(B7&gt;=1000,"Да","Нет")</f>
        <v>Нет</v>
      </c>
      <c r="H7" s="5" t="str">
        <f>IF(B7&gt;=1500,"Да","Нет")</f>
        <v>Нет</v>
      </c>
      <c r="I7" s="7" t="str">
        <f>IF(B7&gt;=2000,"Да","Нет")</f>
        <v>Нет</v>
      </c>
    </row>
    <row r="8" spans="1:9" x14ac:dyDescent="0.35">
      <c r="A8" s="6" t="s">
        <v>14</v>
      </c>
      <c r="B8" s="5">
        <f>VLOOKUP(A8,Сводная!A:B,2,0)</f>
        <v>94</v>
      </c>
      <c r="C8" s="5" t="str">
        <f>IF(B8&gt;=50,"Да","Нет")</f>
        <v>Да</v>
      </c>
      <c r="D8" s="5" t="str">
        <f>IF(B8&gt;=100,"Да","Нет")</f>
        <v>Нет</v>
      </c>
      <c r="E8" s="5" t="str">
        <f>IF(B8&gt;=200,"Да","Нет")</f>
        <v>Нет</v>
      </c>
      <c r="F8" s="5" t="str">
        <f>IF(B8&gt;=500,"Да","Нет")</f>
        <v>Нет</v>
      </c>
      <c r="G8" s="5" t="str">
        <f>IF(B8&gt;=1000,"Да","Нет")</f>
        <v>Нет</v>
      </c>
      <c r="H8" s="5" t="str">
        <f>IF(B8&gt;=1500,"Да","Нет")</f>
        <v>Нет</v>
      </c>
      <c r="I8" s="7" t="str">
        <f>IF(B8&gt;=2000,"Да","Нет")</f>
        <v>Нет</v>
      </c>
    </row>
    <row r="9" spans="1:9" x14ac:dyDescent="0.35">
      <c r="A9" s="6" t="s">
        <v>53</v>
      </c>
      <c r="B9" s="5">
        <f>VLOOKUP(A9,Сводная!A:B,2,0)</f>
        <v>79</v>
      </c>
      <c r="C9" s="5" t="str">
        <f>IF(B9&gt;=50,"Да","Нет")</f>
        <v>Да</v>
      </c>
      <c r="D9" s="5" t="str">
        <f>IF(B9&gt;=100,"Да","Нет")</f>
        <v>Нет</v>
      </c>
      <c r="E9" s="5" t="str">
        <f>IF(B9&gt;=200,"Да","Нет")</f>
        <v>Нет</v>
      </c>
      <c r="F9" s="5" t="str">
        <f>IF(B9&gt;=500,"Да","Нет")</f>
        <v>Нет</v>
      </c>
      <c r="G9" s="5" t="str">
        <f>IF(B9&gt;=1000,"Да","Нет")</f>
        <v>Нет</v>
      </c>
      <c r="H9" s="5" t="str">
        <f>IF(B9&gt;=1500,"Да","Нет")</f>
        <v>Нет</v>
      </c>
      <c r="I9" s="7" t="str">
        <f>IF(B9&gt;=2000,"Да","Нет")</f>
        <v>Нет</v>
      </c>
    </row>
    <row r="10" spans="1:9" x14ac:dyDescent="0.35">
      <c r="A10" s="6" t="s">
        <v>16</v>
      </c>
      <c r="B10" s="5">
        <f>VLOOKUP(A10,Сводная!A:B,2,0)</f>
        <v>69</v>
      </c>
      <c r="C10" s="5" t="str">
        <f>IF(B10&gt;=50,"Да","Нет")</f>
        <v>Да</v>
      </c>
      <c r="D10" s="5" t="str">
        <f>IF(B10&gt;=100,"Да","Нет")</f>
        <v>Нет</v>
      </c>
      <c r="E10" s="5" t="str">
        <f>IF(B10&gt;=200,"Да","Нет")</f>
        <v>Нет</v>
      </c>
      <c r="F10" s="5" t="str">
        <f>IF(B10&gt;=500,"Да","Нет")</f>
        <v>Нет</v>
      </c>
      <c r="G10" s="5" t="str">
        <f>IF(B10&gt;=1000,"Да","Нет")</f>
        <v>Нет</v>
      </c>
      <c r="H10" s="5" t="str">
        <f>IF(B10&gt;=1500,"Да","Нет")</f>
        <v>Нет</v>
      </c>
      <c r="I10" s="7" t="str">
        <f>IF(B10&gt;=2000,"Да","Нет")</f>
        <v>Нет</v>
      </c>
    </row>
    <row r="11" spans="1:9" x14ac:dyDescent="0.35">
      <c r="A11" s="6" t="s">
        <v>70</v>
      </c>
      <c r="B11" s="5">
        <f>VLOOKUP(A11,Сводная!A:B,2,0)</f>
        <v>66</v>
      </c>
      <c r="C11" s="5" t="str">
        <f>IF(B11&gt;=50,"Да","Нет")</f>
        <v>Да</v>
      </c>
      <c r="D11" s="5" t="str">
        <f>IF(B11&gt;=100,"Да","Нет")</f>
        <v>Нет</v>
      </c>
      <c r="E11" s="5" t="str">
        <f>IF(B11&gt;=200,"Да","Нет")</f>
        <v>Нет</v>
      </c>
      <c r="F11" s="5" t="str">
        <f>IF(B11&gt;=500,"Да","Нет")</f>
        <v>Нет</v>
      </c>
      <c r="G11" s="5" t="str">
        <f>IF(B11&gt;=1000,"Да","Нет")</f>
        <v>Нет</v>
      </c>
      <c r="H11" s="5" t="str">
        <f>IF(B11&gt;=1500,"Да","Нет")</f>
        <v>Нет</v>
      </c>
      <c r="I11" s="7" t="str">
        <f>IF(B11&gt;=2000,"Да","Нет")</f>
        <v>Нет</v>
      </c>
    </row>
    <row r="12" spans="1:9" x14ac:dyDescent="0.35">
      <c r="A12" s="6" t="s">
        <v>12</v>
      </c>
      <c r="B12" s="5">
        <f>VLOOKUP(A12,Сводная!A:B,2,0)</f>
        <v>65</v>
      </c>
      <c r="C12" s="5" t="str">
        <f>IF(B12&gt;=50,"Да","Нет")</f>
        <v>Да</v>
      </c>
      <c r="D12" s="5" t="str">
        <f>IF(B12&gt;=100,"Да","Нет")</f>
        <v>Нет</v>
      </c>
      <c r="E12" s="5" t="str">
        <f>IF(B12&gt;=200,"Да","Нет")</f>
        <v>Нет</v>
      </c>
      <c r="F12" s="5" t="str">
        <f>IF(B12&gt;=500,"Да","Нет")</f>
        <v>Нет</v>
      </c>
      <c r="G12" s="5" t="str">
        <f>IF(B12&gt;=1000,"Да","Нет")</f>
        <v>Нет</v>
      </c>
      <c r="H12" s="5" t="str">
        <f>IF(B12&gt;=1500,"Да","Нет")</f>
        <v>Нет</v>
      </c>
      <c r="I12" s="7" t="str">
        <f>IF(B12&gt;=2000,"Да","Нет")</f>
        <v>Нет</v>
      </c>
    </row>
    <row r="13" spans="1:9" x14ac:dyDescent="0.35">
      <c r="A13" s="6" t="s">
        <v>28</v>
      </c>
      <c r="B13" s="5">
        <f>VLOOKUP(A13,Сводная!A:B,2,0)</f>
        <v>62</v>
      </c>
      <c r="C13" s="5" t="str">
        <f>IF(B13&gt;=50,"Да","Нет")</f>
        <v>Да</v>
      </c>
      <c r="D13" s="5" t="str">
        <f>IF(B13&gt;=100,"Да","Нет")</f>
        <v>Нет</v>
      </c>
      <c r="E13" s="5" t="str">
        <f>IF(B13&gt;=200,"Да","Нет")</f>
        <v>Нет</v>
      </c>
      <c r="F13" s="5" t="str">
        <f>IF(B13&gt;=500,"Да","Нет")</f>
        <v>Нет</v>
      </c>
      <c r="G13" s="5" t="str">
        <f>IF(B13&gt;=1000,"Да","Нет")</f>
        <v>Нет</v>
      </c>
      <c r="H13" s="5" t="str">
        <f>IF(B13&gt;=1500,"Да","Нет")</f>
        <v>Нет</v>
      </c>
      <c r="I13" s="7" t="str">
        <f>IF(B13&gt;=2000,"Да","Нет")</f>
        <v>Нет</v>
      </c>
    </row>
    <row r="14" spans="1:9" x14ac:dyDescent="0.35">
      <c r="A14" s="6" t="s">
        <v>68</v>
      </c>
      <c r="B14" s="5">
        <f>VLOOKUP(A14,Сводная!A:B,2,0)</f>
        <v>60</v>
      </c>
      <c r="C14" s="5" t="str">
        <f>IF(B14&gt;=50,"Да","Нет")</f>
        <v>Да</v>
      </c>
      <c r="D14" s="5" t="str">
        <f>IF(B14&gt;=100,"Да","Нет")</f>
        <v>Нет</v>
      </c>
      <c r="E14" s="5" t="str">
        <f>IF(B14&gt;=200,"Да","Нет")</f>
        <v>Нет</v>
      </c>
      <c r="F14" s="5" t="str">
        <f>IF(B14&gt;=500,"Да","Нет")</f>
        <v>Нет</v>
      </c>
      <c r="G14" s="5" t="str">
        <f>IF(B14&gt;=1000,"Да","Нет")</f>
        <v>Нет</v>
      </c>
      <c r="H14" s="5" t="str">
        <f>IF(B14&gt;=1500,"Да","Нет")</f>
        <v>Нет</v>
      </c>
      <c r="I14" s="7" t="str">
        <f>IF(B14&gt;=2000,"Да","Нет")</f>
        <v>Нет</v>
      </c>
    </row>
    <row r="15" spans="1:9" x14ac:dyDescent="0.35">
      <c r="A15" s="6" t="s">
        <v>56</v>
      </c>
      <c r="B15" s="5">
        <f>VLOOKUP(A15,Сводная!A:B,2,0)</f>
        <v>52</v>
      </c>
      <c r="C15" s="5" t="str">
        <f>IF(B15&gt;=50,"Да","Нет")</f>
        <v>Да</v>
      </c>
      <c r="D15" s="5" t="str">
        <f>IF(B15&gt;=100,"Да","Нет")</f>
        <v>Нет</v>
      </c>
      <c r="E15" s="5" t="str">
        <f>IF(B15&gt;=200,"Да","Нет")</f>
        <v>Нет</v>
      </c>
      <c r="F15" s="5" t="str">
        <f>IF(B15&gt;=500,"Да","Нет")</f>
        <v>Нет</v>
      </c>
      <c r="G15" s="5" t="str">
        <f>IF(B15&gt;=1000,"Да","Нет")</f>
        <v>Нет</v>
      </c>
      <c r="H15" s="5" t="str">
        <f>IF(B15&gt;=1500,"Да","Нет")</f>
        <v>Нет</v>
      </c>
      <c r="I15" s="7" t="str">
        <f>IF(B15&gt;=2000,"Да","Нет")</f>
        <v>Нет</v>
      </c>
    </row>
    <row r="16" spans="1:9" x14ac:dyDescent="0.35">
      <c r="A16" s="6" t="s">
        <v>66</v>
      </c>
      <c r="B16" s="5">
        <f>VLOOKUP(A16,Сводная!A:B,2,0)</f>
        <v>51</v>
      </c>
      <c r="C16" s="5" t="str">
        <f>IF(B16&gt;=50,"Да","Нет")</f>
        <v>Да</v>
      </c>
      <c r="D16" s="5" t="str">
        <f>IF(B16&gt;=100,"Да","Нет")</f>
        <v>Нет</v>
      </c>
      <c r="E16" s="5" t="str">
        <f>IF(B16&gt;=200,"Да","Нет")</f>
        <v>Нет</v>
      </c>
      <c r="F16" s="5" t="str">
        <f>IF(B16&gt;=500,"Да","Нет")</f>
        <v>Нет</v>
      </c>
      <c r="G16" s="5" t="str">
        <f>IF(B16&gt;=1000,"Да","Нет")</f>
        <v>Нет</v>
      </c>
      <c r="H16" s="5" t="str">
        <f>IF(B16&gt;=1500,"Да","Нет")</f>
        <v>Нет</v>
      </c>
      <c r="I16" s="7" t="str">
        <f>IF(B16&gt;=2000,"Да","Нет")</f>
        <v>Нет</v>
      </c>
    </row>
    <row r="17" spans="1:9" x14ac:dyDescent="0.35">
      <c r="A17" s="6" t="s">
        <v>25</v>
      </c>
      <c r="B17" s="5">
        <f>VLOOKUP(A17,Сводная!A:B,2,0)</f>
        <v>49</v>
      </c>
      <c r="C17" s="5" t="str">
        <f>IF(B17&gt;=50,"Да","Нет")</f>
        <v>Нет</v>
      </c>
      <c r="D17" s="5" t="str">
        <f>IF(B17&gt;=100,"Да","Нет")</f>
        <v>Нет</v>
      </c>
      <c r="E17" s="5" t="str">
        <f>IF(B17&gt;=200,"Да","Нет")</f>
        <v>Нет</v>
      </c>
      <c r="F17" s="5" t="str">
        <f>IF(B17&gt;=500,"Да","Нет")</f>
        <v>Нет</v>
      </c>
      <c r="G17" s="5" t="str">
        <f>IF(B17&gt;=1000,"Да","Нет")</f>
        <v>Нет</v>
      </c>
      <c r="H17" s="5" t="str">
        <f>IF(B17&gt;=1500,"Да","Нет")</f>
        <v>Нет</v>
      </c>
      <c r="I17" s="7" t="str">
        <f>IF(B17&gt;=2000,"Да","Нет")</f>
        <v>Нет</v>
      </c>
    </row>
    <row r="18" spans="1:9" x14ac:dyDescent="0.35">
      <c r="A18" s="6" t="s">
        <v>57</v>
      </c>
      <c r="B18" s="5">
        <f>VLOOKUP(A18,Сводная!A:B,2,0)</f>
        <v>49</v>
      </c>
      <c r="C18" s="5" t="str">
        <f>IF(B18&gt;=50,"Да","Нет")</f>
        <v>Нет</v>
      </c>
      <c r="D18" s="5" t="str">
        <f>IF(B18&gt;=100,"Да","Нет")</f>
        <v>Нет</v>
      </c>
      <c r="E18" s="5" t="str">
        <f>IF(B18&gt;=200,"Да","Нет")</f>
        <v>Нет</v>
      </c>
      <c r="F18" s="5" t="str">
        <f>IF(B18&gt;=500,"Да","Нет")</f>
        <v>Нет</v>
      </c>
      <c r="G18" s="5" t="str">
        <f>IF(B18&gt;=1000,"Да","Нет")</f>
        <v>Нет</v>
      </c>
      <c r="H18" s="5" t="str">
        <f>IF(B18&gt;=1500,"Да","Нет")</f>
        <v>Нет</v>
      </c>
      <c r="I18" s="7" t="str">
        <f>IF(B18&gt;=2000,"Да","Нет")</f>
        <v>Нет</v>
      </c>
    </row>
    <row r="19" spans="1:9" x14ac:dyDescent="0.35">
      <c r="A19" s="6" t="s">
        <v>22</v>
      </c>
      <c r="B19" s="5">
        <f>VLOOKUP(A19,Сводная!A:B,2,0)</f>
        <v>47</v>
      </c>
      <c r="C19" s="5" t="str">
        <f>IF(B19&gt;=50,"Да","Нет")</f>
        <v>Нет</v>
      </c>
      <c r="D19" s="5" t="str">
        <f>IF(B19&gt;=100,"Да","Нет")</f>
        <v>Нет</v>
      </c>
      <c r="E19" s="5" t="str">
        <f>IF(B19&gt;=200,"Да","Нет")</f>
        <v>Нет</v>
      </c>
      <c r="F19" s="5" t="str">
        <f>IF(B19&gt;=500,"Да","Нет")</f>
        <v>Нет</v>
      </c>
      <c r="G19" s="5" t="str">
        <f>IF(B19&gt;=1000,"Да","Нет")</f>
        <v>Нет</v>
      </c>
      <c r="H19" s="5" t="str">
        <f>IF(B19&gt;=1500,"Да","Нет")</f>
        <v>Нет</v>
      </c>
      <c r="I19" s="7" t="str">
        <f>IF(B19&gt;=2000,"Да","Нет")</f>
        <v>Нет</v>
      </c>
    </row>
    <row r="20" spans="1:9" x14ac:dyDescent="0.35">
      <c r="A20" s="6" t="s">
        <v>30</v>
      </c>
      <c r="B20" s="5">
        <f>VLOOKUP(A20,Сводная!A:B,2,0)</f>
        <v>47</v>
      </c>
      <c r="C20" s="5" t="str">
        <f>IF(B20&gt;=50,"Да","Нет")</f>
        <v>Нет</v>
      </c>
      <c r="D20" s="5" t="str">
        <f>IF(B20&gt;=100,"Да","Нет")</f>
        <v>Нет</v>
      </c>
      <c r="E20" s="5" t="str">
        <f>IF(B20&gt;=200,"Да","Нет")</f>
        <v>Нет</v>
      </c>
      <c r="F20" s="5" t="str">
        <f>IF(B20&gt;=500,"Да","Нет")</f>
        <v>Нет</v>
      </c>
      <c r="G20" s="5" t="str">
        <f>IF(B20&gt;=1000,"Да","Нет")</f>
        <v>Нет</v>
      </c>
      <c r="H20" s="5" t="str">
        <f>IF(B20&gt;=1500,"Да","Нет")</f>
        <v>Нет</v>
      </c>
      <c r="I20" s="7" t="str">
        <f>IF(B20&gt;=2000,"Да","Нет")</f>
        <v>Нет</v>
      </c>
    </row>
    <row r="21" spans="1:9" x14ac:dyDescent="0.35">
      <c r="A21" s="6" t="s">
        <v>17</v>
      </c>
      <c r="B21" s="5">
        <f>VLOOKUP(A21,Сводная!A:B,2,0)</f>
        <v>46</v>
      </c>
      <c r="C21" s="5" t="str">
        <f>IF(B21&gt;=50,"Да","Нет")</f>
        <v>Нет</v>
      </c>
      <c r="D21" s="5" t="str">
        <f>IF(B21&gt;=100,"Да","Нет")</f>
        <v>Нет</v>
      </c>
      <c r="E21" s="5" t="str">
        <f>IF(B21&gt;=200,"Да","Нет")</f>
        <v>Нет</v>
      </c>
      <c r="F21" s="5" t="str">
        <f>IF(B21&gt;=500,"Да","Нет")</f>
        <v>Нет</v>
      </c>
      <c r="G21" s="5" t="str">
        <f>IF(B21&gt;=1000,"Да","Нет")</f>
        <v>Нет</v>
      </c>
      <c r="H21" s="5" t="str">
        <f>IF(B21&gt;=1500,"Да","Нет")</f>
        <v>Нет</v>
      </c>
      <c r="I21" s="7" t="str">
        <f>IF(B21&gt;=2000,"Да","Нет")</f>
        <v>Нет</v>
      </c>
    </row>
    <row r="22" spans="1:9" x14ac:dyDescent="0.35">
      <c r="A22" s="6" t="s">
        <v>15</v>
      </c>
      <c r="B22" s="5">
        <f>VLOOKUP(A22,Сводная!A:B,2,0)</f>
        <v>46</v>
      </c>
      <c r="C22" s="5" t="str">
        <f>IF(B22&gt;=50,"Да","Нет")</f>
        <v>Нет</v>
      </c>
      <c r="D22" s="5" t="str">
        <f>IF(B22&gt;=100,"Да","Нет")</f>
        <v>Нет</v>
      </c>
      <c r="E22" s="5" t="str">
        <f>IF(B22&gt;=200,"Да","Нет")</f>
        <v>Нет</v>
      </c>
      <c r="F22" s="5" t="str">
        <f>IF(B22&gt;=500,"Да","Нет")</f>
        <v>Нет</v>
      </c>
      <c r="G22" s="5" t="str">
        <f>IF(B22&gt;=1000,"Да","Нет")</f>
        <v>Нет</v>
      </c>
      <c r="H22" s="5" t="str">
        <f>IF(B22&gt;=1500,"Да","Нет")</f>
        <v>Нет</v>
      </c>
      <c r="I22" s="7" t="str">
        <f>IF(B22&gt;=2000,"Да","Нет")</f>
        <v>Нет</v>
      </c>
    </row>
    <row r="23" spans="1:9" x14ac:dyDescent="0.35">
      <c r="A23" s="6" t="s">
        <v>67</v>
      </c>
      <c r="B23" s="5">
        <f>VLOOKUP(A23,Сводная!A:B,2,0)</f>
        <v>46</v>
      </c>
      <c r="C23" s="5" t="str">
        <f>IF(B23&gt;=50,"Да","Нет")</f>
        <v>Нет</v>
      </c>
      <c r="D23" s="5" t="str">
        <f>IF(B23&gt;=100,"Да","Нет")</f>
        <v>Нет</v>
      </c>
      <c r="E23" s="5" t="str">
        <f>IF(B23&gt;=200,"Да","Нет")</f>
        <v>Нет</v>
      </c>
      <c r="F23" s="5" t="str">
        <f>IF(B23&gt;=500,"Да","Нет")</f>
        <v>Нет</v>
      </c>
      <c r="G23" s="5" t="str">
        <f>IF(B23&gt;=1000,"Да","Нет")</f>
        <v>Нет</v>
      </c>
      <c r="H23" s="5" t="str">
        <f>IF(B23&gt;=1500,"Да","Нет")</f>
        <v>Нет</v>
      </c>
      <c r="I23" s="7" t="str">
        <f>IF(B23&gt;=2000,"Да","Нет")</f>
        <v>Нет</v>
      </c>
    </row>
    <row r="24" spans="1:9" x14ac:dyDescent="0.35">
      <c r="A24" s="6" t="s">
        <v>58</v>
      </c>
      <c r="B24" s="5">
        <f>VLOOKUP(A24,Сводная!A:B,2,0)</f>
        <v>44</v>
      </c>
      <c r="C24" s="5" t="str">
        <f>IF(B24&gt;=50,"Да","Нет")</f>
        <v>Нет</v>
      </c>
      <c r="D24" s="5" t="str">
        <f>IF(B24&gt;=100,"Да","Нет")</f>
        <v>Нет</v>
      </c>
      <c r="E24" s="5" t="str">
        <f>IF(B24&gt;=200,"Да","Нет")</f>
        <v>Нет</v>
      </c>
      <c r="F24" s="5" t="str">
        <f>IF(B24&gt;=500,"Да","Нет")</f>
        <v>Нет</v>
      </c>
      <c r="G24" s="5" t="str">
        <f>IF(B24&gt;=1000,"Да","Нет")</f>
        <v>Нет</v>
      </c>
      <c r="H24" s="5" t="str">
        <f>IF(B24&gt;=1500,"Да","Нет")</f>
        <v>Нет</v>
      </c>
      <c r="I24" s="7" t="str">
        <f>IF(B24&gt;=2000,"Да","Нет")</f>
        <v>Нет</v>
      </c>
    </row>
    <row r="25" spans="1:9" x14ac:dyDescent="0.35">
      <c r="A25" s="6" t="s">
        <v>45</v>
      </c>
      <c r="B25" s="5">
        <f>VLOOKUP(A25,Сводная!A:B,2,0)</f>
        <v>44</v>
      </c>
      <c r="C25" s="5" t="str">
        <f>IF(B25&gt;=50,"Да","Нет")</f>
        <v>Нет</v>
      </c>
      <c r="D25" s="5" t="str">
        <f>IF(B25&gt;=100,"Да","Нет")</f>
        <v>Нет</v>
      </c>
      <c r="E25" s="5" t="str">
        <f>IF(B25&gt;=200,"Да","Нет")</f>
        <v>Нет</v>
      </c>
      <c r="F25" s="5" t="str">
        <f>IF(B25&gt;=500,"Да","Нет")</f>
        <v>Нет</v>
      </c>
      <c r="G25" s="5" t="str">
        <f>IF(B25&gt;=1000,"Да","Нет")</f>
        <v>Нет</v>
      </c>
      <c r="H25" s="5" t="str">
        <f>IF(B25&gt;=1500,"Да","Нет")</f>
        <v>Нет</v>
      </c>
      <c r="I25" s="7" t="str">
        <f>IF(B25&gt;=2000,"Да","Нет")</f>
        <v>Нет</v>
      </c>
    </row>
    <row r="26" spans="1:9" x14ac:dyDescent="0.35">
      <c r="A26" s="6" t="s">
        <v>46</v>
      </c>
      <c r="B26" s="5">
        <f>VLOOKUP(A26,Сводная!A:B,2,0)</f>
        <v>42</v>
      </c>
      <c r="C26" s="5" t="str">
        <f>IF(B26&gt;=50,"Да","Нет")</f>
        <v>Нет</v>
      </c>
      <c r="D26" s="5" t="str">
        <f>IF(B26&gt;=100,"Да","Нет")</f>
        <v>Нет</v>
      </c>
      <c r="E26" s="5" t="str">
        <f>IF(B26&gt;=200,"Да","Нет")</f>
        <v>Нет</v>
      </c>
      <c r="F26" s="5" t="str">
        <f>IF(B26&gt;=500,"Да","Нет")</f>
        <v>Нет</v>
      </c>
      <c r="G26" s="5" t="str">
        <f>IF(B26&gt;=1000,"Да","Нет")</f>
        <v>Нет</v>
      </c>
      <c r="H26" s="5" t="str">
        <f>IF(B26&gt;=1500,"Да","Нет")</f>
        <v>Нет</v>
      </c>
      <c r="I26" s="7" t="str">
        <f>IF(B26&gt;=2000,"Да","Нет")</f>
        <v>Нет</v>
      </c>
    </row>
    <row r="27" spans="1:9" x14ac:dyDescent="0.35">
      <c r="A27" s="6" t="s">
        <v>47</v>
      </c>
      <c r="B27" s="5">
        <f>VLOOKUP(A27,Сводная!A:B,2,0)</f>
        <v>41</v>
      </c>
      <c r="C27" s="5" t="str">
        <f>IF(B27&gt;=50,"Да","Нет")</f>
        <v>Нет</v>
      </c>
      <c r="D27" s="5" t="str">
        <f>IF(B27&gt;=100,"Да","Нет")</f>
        <v>Нет</v>
      </c>
      <c r="E27" s="5" t="str">
        <f>IF(B27&gt;=200,"Да","Нет")</f>
        <v>Нет</v>
      </c>
      <c r="F27" s="5" t="str">
        <f>IF(B27&gt;=500,"Да","Нет")</f>
        <v>Нет</v>
      </c>
      <c r="G27" s="5" t="str">
        <f>IF(B27&gt;=1000,"Да","Нет")</f>
        <v>Нет</v>
      </c>
      <c r="H27" s="5" t="str">
        <f>IF(B27&gt;=1500,"Да","Нет")</f>
        <v>Нет</v>
      </c>
      <c r="I27" s="7" t="str">
        <f>IF(B27&gt;=2000,"Да","Нет")</f>
        <v>Нет</v>
      </c>
    </row>
    <row r="28" spans="1:9" x14ac:dyDescent="0.35">
      <c r="A28" s="6" t="s">
        <v>48</v>
      </c>
      <c r="B28" s="5">
        <f>VLOOKUP(A28,Сводная!A:B,2,0)</f>
        <v>41</v>
      </c>
      <c r="C28" s="5" t="str">
        <f>IF(B28&gt;=50,"Да","Нет")</f>
        <v>Нет</v>
      </c>
      <c r="D28" s="5" t="str">
        <f>IF(B28&gt;=100,"Да","Нет")</f>
        <v>Нет</v>
      </c>
      <c r="E28" s="5" t="str">
        <f>IF(B28&gt;=200,"Да","Нет")</f>
        <v>Нет</v>
      </c>
      <c r="F28" s="5" t="str">
        <f>IF(B28&gt;=500,"Да","Нет")</f>
        <v>Нет</v>
      </c>
      <c r="G28" s="5" t="str">
        <f>IF(B28&gt;=1000,"Да","Нет")</f>
        <v>Нет</v>
      </c>
      <c r="H28" s="5" t="str">
        <f>IF(B28&gt;=1500,"Да","Нет")</f>
        <v>Нет</v>
      </c>
      <c r="I28" s="7" t="str">
        <f>IF(B28&gt;=2000,"Да","Нет")</f>
        <v>Нет</v>
      </c>
    </row>
    <row r="29" spans="1:9" x14ac:dyDescent="0.35">
      <c r="A29" s="6" t="s">
        <v>40</v>
      </c>
      <c r="B29" s="5">
        <f>VLOOKUP(A29,Сводная!A:B,2,0)</f>
        <v>40</v>
      </c>
      <c r="C29" s="5" t="str">
        <f>IF(B29&gt;=50,"Да","Нет")</f>
        <v>Нет</v>
      </c>
      <c r="D29" s="5" t="str">
        <f>IF(B29&gt;=100,"Да","Нет")</f>
        <v>Нет</v>
      </c>
      <c r="E29" s="5" t="str">
        <f>IF(B29&gt;=200,"Да","Нет")</f>
        <v>Нет</v>
      </c>
      <c r="F29" s="5" t="str">
        <f>IF(B29&gt;=500,"Да","Нет")</f>
        <v>Нет</v>
      </c>
      <c r="G29" s="5" t="str">
        <f>IF(B29&gt;=1000,"Да","Нет")</f>
        <v>Нет</v>
      </c>
      <c r="H29" s="5" t="str">
        <f>IF(B29&gt;=1500,"Да","Нет")</f>
        <v>Нет</v>
      </c>
      <c r="I29" s="7" t="str">
        <f>IF(B29&gt;=2000,"Да","Нет")</f>
        <v>Нет</v>
      </c>
    </row>
    <row r="30" spans="1:9" x14ac:dyDescent="0.35">
      <c r="A30" s="6" t="s">
        <v>59</v>
      </c>
      <c r="B30" s="5">
        <f>VLOOKUP(A30,Сводная!A:B,2,0)</f>
        <v>40</v>
      </c>
      <c r="C30" s="5" t="str">
        <f>IF(B30&gt;=50,"Да","Нет")</f>
        <v>Нет</v>
      </c>
      <c r="D30" s="5" t="str">
        <f>IF(B30&gt;=100,"Да","Нет")</f>
        <v>Нет</v>
      </c>
      <c r="E30" s="5" t="str">
        <f>IF(B30&gt;=200,"Да","Нет")</f>
        <v>Нет</v>
      </c>
      <c r="F30" s="5" t="str">
        <f>IF(B30&gt;=500,"Да","Нет")</f>
        <v>Нет</v>
      </c>
      <c r="G30" s="5" t="str">
        <f>IF(B30&gt;=1000,"Да","Нет")</f>
        <v>Нет</v>
      </c>
      <c r="H30" s="5" t="str">
        <f>IF(B30&gt;=1500,"Да","Нет")</f>
        <v>Нет</v>
      </c>
      <c r="I30" s="7" t="str">
        <f>IF(B30&gt;=2000,"Да","Нет")</f>
        <v>Нет</v>
      </c>
    </row>
    <row r="31" spans="1:9" x14ac:dyDescent="0.35">
      <c r="A31" s="6" t="s">
        <v>20</v>
      </c>
      <c r="B31" s="5">
        <f>VLOOKUP(A31,Сводная!A:B,2,0)</f>
        <v>37</v>
      </c>
      <c r="C31" s="5" t="str">
        <f>IF(B31&gt;=50,"Да","Нет")</f>
        <v>Нет</v>
      </c>
      <c r="D31" s="5" t="str">
        <f>IF(B31&gt;=100,"Да","Нет")</f>
        <v>Нет</v>
      </c>
      <c r="E31" s="5" t="str">
        <f>IF(B31&gt;=200,"Да","Нет")</f>
        <v>Нет</v>
      </c>
      <c r="F31" s="5" t="str">
        <f>IF(B31&gt;=500,"Да","Нет")</f>
        <v>Нет</v>
      </c>
      <c r="G31" s="5" t="str">
        <f>IF(B31&gt;=1000,"Да","Нет")</f>
        <v>Нет</v>
      </c>
      <c r="H31" s="5" t="str">
        <f>IF(B31&gt;=1500,"Да","Нет")</f>
        <v>Нет</v>
      </c>
      <c r="I31" s="7" t="str">
        <f>IF(B31&gt;=2000,"Да","Нет")</f>
        <v>Нет</v>
      </c>
    </row>
    <row r="32" spans="1:9" x14ac:dyDescent="0.35">
      <c r="A32" s="6" t="s">
        <v>23</v>
      </c>
      <c r="B32" s="5">
        <f>VLOOKUP(A32,Сводная!A:B,2,0)</f>
        <v>37</v>
      </c>
      <c r="C32" s="5" t="str">
        <f>IF(B32&gt;=50,"Да","Нет")</f>
        <v>Нет</v>
      </c>
      <c r="D32" s="5" t="str">
        <f>IF(B32&gt;=100,"Да","Нет")</f>
        <v>Нет</v>
      </c>
      <c r="E32" s="5" t="str">
        <f>IF(B32&gt;=200,"Да","Нет")</f>
        <v>Нет</v>
      </c>
      <c r="F32" s="5" t="str">
        <f>IF(B32&gt;=500,"Да","Нет")</f>
        <v>Нет</v>
      </c>
      <c r="G32" s="5" t="str">
        <f>IF(B32&gt;=1000,"Да","Нет")</f>
        <v>Нет</v>
      </c>
      <c r="H32" s="5" t="str">
        <f>IF(B32&gt;=1500,"Да","Нет")</f>
        <v>Нет</v>
      </c>
      <c r="I32" s="7" t="str">
        <f>IF(B32&gt;=2000,"Да","Нет")</f>
        <v>Нет</v>
      </c>
    </row>
    <row r="33" spans="1:9" x14ac:dyDescent="0.35">
      <c r="A33" s="6" t="s">
        <v>36</v>
      </c>
      <c r="B33" s="5">
        <f>VLOOKUP(A33,Сводная!A:B,2,0)</f>
        <v>35</v>
      </c>
      <c r="C33" s="5" t="str">
        <f>IF(B33&gt;=50,"Да","Нет")</f>
        <v>Нет</v>
      </c>
      <c r="D33" s="5" t="str">
        <f>IF(B33&gt;=100,"Да","Нет")</f>
        <v>Нет</v>
      </c>
      <c r="E33" s="5" t="str">
        <f>IF(B33&gt;=200,"Да","Нет")</f>
        <v>Нет</v>
      </c>
      <c r="F33" s="5" t="str">
        <f>IF(B33&gt;=500,"Да","Нет")</f>
        <v>Нет</v>
      </c>
      <c r="G33" s="5" t="str">
        <f>IF(B33&gt;=1000,"Да","Нет")</f>
        <v>Нет</v>
      </c>
      <c r="H33" s="5" t="str">
        <f>IF(B33&gt;=1500,"Да","Нет")</f>
        <v>Нет</v>
      </c>
      <c r="I33" s="7" t="str">
        <f>IF(B33&gt;=2000,"Да","Нет")</f>
        <v>Нет</v>
      </c>
    </row>
    <row r="34" spans="1:9" x14ac:dyDescent="0.35">
      <c r="A34" s="6" t="s">
        <v>60</v>
      </c>
      <c r="B34" s="5">
        <f>VLOOKUP(A34,Сводная!A:B,2,0)</f>
        <v>34</v>
      </c>
      <c r="C34" s="5" t="str">
        <f>IF(B34&gt;=50,"Да","Нет")</f>
        <v>Нет</v>
      </c>
      <c r="D34" s="5" t="str">
        <f>IF(B34&gt;=100,"Да","Нет")</f>
        <v>Нет</v>
      </c>
      <c r="E34" s="5" t="str">
        <f>IF(B34&gt;=200,"Да","Нет")</f>
        <v>Нет</v>
      </c>
      <c r="F34" s="5" t="str">
        <f>IF(B34&gt;=500,"Да","Нет")</f>
        <v>Нет</v>
      </c>
      <c r="G34" s="5" t="str">
        <f>IF(B34&gt;=1000,"Да","Нет")</f>
        <v>Нет</v>
      </c>
      <c r="H34" s="5" t="str">
        <f>IF(B34&gt;=1500,"Да","Нет")</f>
        <v>Нет</v>
      </c>
      <c r="I34" s="7" t="str">
        <f>IF(B34&gt;=2000,"Да","Нет")</f>
        <v>Нет</v>
      </c>
    </row>
    <row r="35" spans="1:9" x14ac:dyDescent="0.35">
      <c r="A35" s="6" t="s">
        <v>49</v>
      </c>
      <c r="B35" s="5">
        <f>VLOOKUP(A35,Сводная!A:B,2,0)</f>
        <v>34</v>
      </c>
      <c r="C35" s="5" t="str">
        <f>IF(B35&gt;=50,"Да","Нет")</f>
        <v>Нет</v>
      </c>
      <c r="D35" s="5" t="str">
        <f>IF(B35&gt;=100,"Да","Нет")</f>
        <v>Нет</v>
      </c>
      <c r="E35" s="5" t="str">
        <f>IF(B35&gt;=200,"Да","Нет")</f>
        <v>Нет</v>
      </c>
      <c r="F35" s="5" t="str">
        <f>IF(B35&gt;=500,"Да","Нет")</f>
        <v>Нет</v>
      </c>
      <c r="G35" s="5" t="str">
        <f>IF(B35&gt;=1000,"Да","Нет")</f>
        <v>Нет</v>
      </c>
      <c r="H35" s="5" t="str">
        <f>IF(B35&gt;=1500,"Да","Нет")</f>
        <v>Нет</v>
      </c>
      <c r="I35" s="7" t="str">
        <f>IF(B35&gt;=2000,"Да","Нет")</f>
        <v>Нет</v>
      </c>
    </row>
    <row r="36" spans="1:9" x14ac:dyDescent="0.35">
      <c r="A36" s="6" t="s">
        <v>50</v>
      </c>
      <c r="B36" s="5">
        <f>VLOOKUP(A36,Сводная!A:B,2,0)</f>
        <v>32</v>
      </c>
      <c r="C36" s="5" t="str">
        <f>IF(B36&gt;=50,"Да","Нет")</f>
        <v>Нет</v>
      </c>
      <c r="D36" s="5" t="str">
        <f>IF(B36&gt;=100,"Да","Нет")</f>
        <v>Нет</v>
      </c>
      <c r="E36" s="5" t="str">
        <f>IF(B36&gt;=200,"Да","Нет")</f>
        <v>Нет</v>
      </c>
      <c r="F36" s="5" t="str">
        <f>IF(B36&gt;=500,"Да","Нет")</f>
        <v>Нет</v>
      </c>
      <c r="G36" s="5" t="str">
        <f>IF(B36&gt;=1000,"Да","Нет")</f>
        <v>Нет</v>
      </c>
      <c r="H36" s="5" t="str">
        <f>IF(B36&gt;=1500,"Да","Нет")</f>
        <v>Нет</v>
      </c>
      <c r="I36" s="7" t="str">
        <f>IF(B36&gt;=2000,"Да","Нет")</f>
        <v>Нет</v>
      </c>
    </row>
    <row r="37" spans="1:9" x14ac:dyDescent="0.35">
      <c r="A37" s="6" t="s">
        <v>51</v>
      </c>
      <c r="B37" s="5">
        <f>VLOOKUP(A37,Сводная!A:B,2,0)</f>
        <v>32</v>
      </c>
      <c r="C37" s="5" t="str">
        <f>IF(B37&gt;=50,"Да","Нет")</f>
        <v>Нет</v>
      </c>
      <c r="D37" s="5" t="str">
        <f>IF(B37&gt;=100,"Да","Нет")</f>
        <v>Нет</v>
      </c>
      <c r="E37" s="5" t="str">
        <f>IF(B37&gt;=200,"Да","Нет")</f>
        <v>Нет</v>
      </c>
      <c r="F37" s="5" t="str">
        <f>IF(B37&gt;=500,"Да","Нет")</f>
        <v>Нет</v>
      </c>
      <c r="G37" s="5" t="str">
        <f>IF(B37&gt;=1000,"Да","Нет")</f>
        <v>Нет</v>
      </c>
      <c r="H37" s="5" t="str">
        <f>IF(B37&gt;=1500,"Да","Нет")</f>
        <v>Нет</v>
      </c>
      <c r="I37" s="7" t="str">
        <f>IF(B37&gt;=2000,"Да","Нет")</f>
        <v>Нет</v>
      </c>
    </row>
    <row r="38" spans="1:9" x14ac:dyDescent="0.35">
      <c r="A38" s="6" t="s">
        <v>27</v>
      </c>
      <c r="B38" s="5">
        <f>VLOOKUP(A38,Сводная!A:B,2,0)</f>
        <v>31</v>
      </c>
      <c r="C38" s="5" t="str">
        <f>IF(B38&gt;=50,"Да","Нет")</f>
        <v>Нет</v>
      </c>
      <c r="D38" s="5" t="str">
        <f>IF(B38&gt;=100,"Да","Нет")</f>
        <v>Нет</v>
      </c>
      <c r="E38" s="5" t="str">
        <f>IF(B38&gt;=200,"Да","Нет")</f>
        <v>Нет</v>
      </c>
      <c r="F38" s="5" t="str">
        <f>IF(B38&gt;=500,"Да","Нет")</f>
        <v>Нет</v>
      </c>
      <c r="G38" s="5" t="str">
        <f>IF(B38&gt;=1000,"Да","Нет")</f>
        <v>Нет</v>
      </c>
      <c r="H38" s="5" t="str">
        <f>IF(B38&gt;=1500,"Да","Нет")</f>
        <v>Нет</v>
      </c>
      <c r="I38" s="7" t="str">
        <f>IF(B38&gt;=2000,"Да","Нет")</f>
        <v>Нет</v>
      </c>
    </row>
    <row r="39" spans="1:9" x14ac:dyDescent="0.35">
      <c r="A39" s="6" t="s">
        <v>38</v>
      </c>
      <c r="B39" s="5">
        <f>VLOOKUP(A39,Сводная!A:B,2,0)</f>
        <v>29</v>
      </c>
      <c r="C39" s="5" t="str">
        <f>IF(B39&gt;=50,"Да","Нет")</f>
        <v>Нет</v>
      </c>
      <c r="D39" s="5" t="str">
        <f>IF(B39&gt;=100,"Да","Нет")</f>
        <v>Нет</v>
      </c>
      <c r="E39" s="5" t="str">
        <f>IF(B39&gt;=200,"Да","Нет")</f>
        <v>Нет</v>
      </c>
      <c r="F39" s="5" t="str">
        <f>IF(B39&gt;=500,"Да","Нет")</f>
        <v>Нет</v>
      </c>
      <c r="G39" s="5" t="str">
        <f>IF(B39&gt;=1000,"Да","Нет")</f>
        <v>Нет</v>
      </c>
      <c r="H39" s="5" t="str">
        <f>IF(B39&gt;=1500,"Да","Нет")</f>
        <v>Нет</v>
      </c>
      <c r="I39" s="7" t="str">
        <f>IF(B39&gt;=2000,"Да","Нет")</f>
        <v>Нет</v>
      </c>
    </row>
    <row r="40" spans="1:9" x14ac:dyDescent="0.35">
      <c r="A40" s="6" t="s">
        <v>52</v>
      </c>
      <c r="B40" s="5">
        <f>VLOOKUP(A40,Сводная!A:B,2,0)</f>
        <v>29</v>
      </c>
      <c r="C40" s="5" t="str">
        <f>IF(B40&gt;=50,"Да","Нет")</f>
        <v>Нет</v>
      </c>
      <c r="D40" s="5" t="str">
        <f>IF(B40&gt;=100,"Да","Нет")</f>
        <v>Нет</v>
      </c>
      <c r="E40" s="5" t="str">
        <f>IF(B40&gt;=200,"Да","Нет")</f>
        <v>Нет</v>
      </c>
      <c r="F40" s="5" t="str">
        <f>IF(B40&gt;=500,"Да","Нет")</f>
        <v>Нет</v>
      </c>
      <c r="G40" s="5" t="str">
        <f>IF(B40&gt;=1000,"Да","Нет")</f>
        <v>Нет</v>
      </c>
      <c r="H40" s="5" t="str">
        <f>IF(B40&gt;=1500,"Да","Нет")</f>
        <v>Нет</v>
      </c>
      <c r="I40" s="7" t="str">
        <f>IF(B40&gt;=2000,"Да","Нет")</f>
        <v>Нет</v>
      </c>
    </row>
    <row r="41" spans="1:9" x14ac:dyDescent="0.35">
      <c r="A41" s="6" t="s">
        <v>61</v>
      </c>
      <c r="B41" s="5">
        <f>VLOOKUP(A41,Сводная!A:B,2,0)</f>
        <v>29</v>
      </c>
      <c r="C41" s="5" t="str">
        <f>IF(B41&gt;=50,"Да","Нет")</f>
        <v>Нет</v>
      </c>
      <c r="D41" s="5" t="str">
        <f>IF(B41&gt;=100,"Да","Нет")</f>
        <v>Нет</v>
      </c>
      <c r="E41" s="5" t="str">
        <f>IF(B41&gt;=200,"Да","Нет")</f>
        <v>Нет</v>
      </c>
      <c r="F41" s="5" t="str">
        <f>IF(B41&gt;=500,"Да","Нет")</f>
        <v>Нет</v>
      </c>
      <c r="G41" s="5" t="str">
        <f>IF(B41&gt;=1000,"Да","Нет")</f>
        <v>Нет</v>
      </c>
      <c r="H41" s="5" t="str">
        <f>IF(B41&gt;=1500,"Да","Нет")</f>
        <v>Нет</v>
      </c>
      <c r="I41" s="7" t="str">
        <f>IF(B41&gt;=2000,"Да","Нет")</f>
        <v>Нет</v>
      </c>
    </row>
    <row r="42" spans="1:9" x14ac:dyDescent="0.35">
      <c r="A42" s="6" t="s">
        <v>29</v>
      </c>
      <c r="B42" s="5">
        <f>VLOOKUP(A42,Сводная!A:B,2,0)</f>
        <v>27</v>
      </c>
      <c r="C42" s="5" t="str">
        <f>IF(B42&gt;=50,"Да","Нет")</f>
        <v>Нет</v>
      </c>
      <c r="D42" s="5" t="str">
        <f>IF(B42&gt;=100,"Да","Нет")</f>
        <v>Нет</v>
      </c>
      <c r="E42" s="5" t="str">
        <f>IF(B42&gt;=200,"Да","Нет")</f>
        <v>Нет</v>
      </c>
      <c r="F42" s="5" t="str">
        <f>IF(B42&gt;=500,"Да","Нет")</f>
        <v>Нет</v>
      </c>
      <c r="G42" s="5" t="str">
        <f>IF(B42&gt;=1000,"Да","Нет")</f>
        <v>Нет</v>
      </c>
      <c r="H42" s="5" t="str">
        <f>IF(B42&gt;=1500,"Да","Нет")</f>
        <v>Нет</v>
      </c>
      <c r="I42" s="7" t="str">
        <f>IF(B42&gt;=2000,"Да","Нет")</f>
        <v>Нет</v>
      </c>
    </row>
    <row r="43" spans="1:9" x14ac:dyDescent="0.35">
      <c r="A43" s="6" t="s">
        <v>31</v>
      </c>
      <c r="B43" s="5">
        <f>VLOOKUP(A43,Сводная!A:B,2,0)</f>
        <v>25</v>
      </c>
      <c r="C43" s="5" t="str">
        <f>IF(B43&gt;=50,"Да","Нет")</f>
        <v>Нет</v>
      </c>
      <c r="D43" s="5" t="str">
        <f>IF(B43&gt;=100,"Да","Нет")</f>
        <v>Нет</v>
      </c>
      <c r="E43" s="5" t="str">
        <f>IF(B43&gt;=200,"Да","Нет")</f>
        <v>Нет</v>
      </c>
      <c r="F43" s="5" t="str">
        <f>IF(B43&gt;=500,"Да","Нет")</f>
        <v>Нет</v>
      </c>
      <c r="G43" s="5" t="str">
        <f>IF(B43&gt;=1000,"Да","Нет")</f>
        <v>Нет</v>
      </c>
      <c r="H43" s="5" t="str">
        <f>IF(B43&gt;=1500,"Да","Нет")</f>
        <v>Нет</v>
      </c>
      <c r="I43" s="7" t="str">
        <f>IF(B43&gt;=2000,"Да","Нет")</f>
        <v>Нет</v>
      </c>
    </row>
    <row r="44" spans="1:9" x14ac:dyDescent="0.35">
      <c r="A44" s="6" t="s">
        <v>62</v>
      </c>
      <c r="B44" s="5">
        <f>VLOOKUP(A44,Сводная!A:B,2,0)</f>
        <v>25</v>
      </c>
      <c r="C44" s="5" t="str">
        <f>IF(B44&gt;=50,"Да","Нет")</f>
        <v>Нет</v>
      </c>
      <c r="D44" s="5" t="str">
        <f>IF(B44&gt;=100,"Да","Нет")</f>
        <v>Нет</v>
      </c>
      <c r="E44" s="5" t="str">
        <f>IF(B44&gt;=200,"Да","Нет")</f>
        <v>Нет</v>
      </c>
      <c r="F44" s="5" t="str">
        <f>IF(B44&gt;=500,"Да","Нет")</f>
        <v>Нет</v>
      </c>
      <c r="G44" s="5" t="str">
        <f>IF(B44&gt;=1000,"Да","Нет")</f>
        <v>Нет</v>
      </c>
      <c r="H44" s="5" t="str">
        <f>IF(B44&gt;=1500,"Да","Нет")</f>
        <v>Нет</v>
      </c>
      <c r="I44" s="7" t="str">
        <f>IF(B44&gt;=2000,"Да","Нет")</f>
        <v>Нет</v>
      </c>
    </row>
    <row r="45" spans="1:9" x14ac:dyDescent="0.35">
      <c r="A45" s="6" t="s">
        <v>54</v>
      </c>
      <c r="B45" s="5">
        <f>VLOOKUP(A45,Сводная!A:B,2,0)</f>
        <v>23</v>
      </c>
      <c r="C45" s="5" t="str">
        <f>IF(B45&gt;=50,"Да","Нет")</f>
        <v>Нет</v>
      </c>
      <c r="D45" s="5" t="str">
        <f>IF(B45&gt;=100,"Да","Нет")</f>
        <v>Нет</v>
      </c>
      <c r="E45" s="5" t="str">
        <f>IF(B45&gt;=200,"Да","Нет")</f>
        <v>Нет</v>
      </c>
      <c r="F45" s="5" t="str">
        <f>IF(B45&gt;=500,"Да","Нет")</f>
        <v>Нет</v>
      </c>
      <c r="G45" s="5" t="str">
        <f>IF(B45&gt;=1000,"Да","Нет")</f>
        <v>Нет</v>
      </c>
      <c r="H45" s="5" t="str">
        <f>IF(B45&gt;=1500,"Да","Нет")</f>
        <v>Нет</v>
      </c>
      <c r="I45" s="7" t="str">
        <f>IF(B45&gt;=2000,"Да","Нет")</f>
        <v>Нет</v>
      </c>
    </row>
    <row r="46" spans="1:9" x14ac:dyDescent="0.35">
      <c r="A46" s="6" t="s">
        <v>63</v>
      </c>
      <c r="B46" s="5">
        <f>VLOOKUP(A46,Сводная!A:B,2,0)</f>
        <v>21</v>
      </c>
      <c r="C46" s="5" t="str">
        <f>IF(B46&gt;=50,"Да","Нет")</f>
        <v>Нет</v>
      </c>
      <c r="D46" s="5" t="str">
        <f>IF(B46&gt;=100,"Да","Нет")</f>
        <v>Нет</v>
      </c>
      <c r="E46" s="5" t="str">
        <f>IF(B46&gt;=200,"Да","Нет")</f>
        <v>Нет</v>
      </c>
      <c r="F46" s="5" t="str">
        <f>IF(B46&gt;=500,"Да","Нет")</f>
        <v>Нет</v>
      </c>
      <c r="G46" s="5" t="str">
        <f>IF(B46&gt;=1000,"Да","Нет")</f>
        <v>Нет</v>
      </c>
      <c r="H46" s="5" t="str">
        <f>IF(B46&gt;=1500,"Да","Нет")</f>
        <v>Нет</v>
      </c>
      <c r="I46" s="7" t="str">
        <f>IF(B46&gt;=2000,"Да","Нет")</f>
        <v>Нет</v>
      </c>
    </row>
    <row r="47" spans="1:9" x14ac:dyDescent="0.35">
      <c r="A47" s="6" t="s">
        <v>39</v>
      </c>
      <c r="B47" s="5">
        <f>VLOOKUP(A47,Сводная!A:B,2,0)</f>
        <v>21</v>
      </c>
      <c r="C47" s="5" t="str">
        <f>IF(B47&gt;=50,"Да","Нет")</f>
        <v>Нет</v>
      </c>
      <c r="D47" s="5" t="str">
        <f>IF(B47&gt;=100,"Да","Нет")</f>
        <v>Нет</v>
      </c>
      <c r="E47" s="5" t="str">
        <f>IF(B47&gt;=200,"Да","Нет")</f>
        <v>Нет</v>
      </c>
      <c r="F47" s="5" t="str">
        <f>IF(B47&gt;=500,"Да","Нет")</f>
        <v>Нет</v>
      </c>
      <c r="G47" s="5" t="str">
        <f>IF(B47&gt;=1000,"Да","Нет")</f>
        <v>Нет</v>
      </c>
      <c r="H47" s="5" t="str">
        <f>IF(B47&gt;=1500,"Да","Нет")</f>
        <v>Нет</v>
      </c>
      <c r="I47" s="7" t="str">
        <f>IF(B47&gt;=2000,"Да","Нет")</f>
        <v>Нет</v>
      </c>
    </row>
    <row r="48" spans="1:9" x14ac:dyDescent="0.35">
      <c r="A48" s="6" t="s">
        <v>41</v>
      </c>
      <c r="B48" s="5">
        <f>VLOOKUP(A48,Сводная!A:B,2,0)</f>
        <v>17</v>
      </c>
      <c r="C48" s="5" t="str">
        <f>IF(B48&gt;=50,"Да","Нет")</f>
        <v>Нет</v>
      </c>
      <c r="D48" s="5" t="str">
        <f>IF(B48&gt;=100,"Да","Нет")</f>
        <v>Нет</v>
      </c>
      <c r="E48" s="5" t="str">
        <f>IF(B48&gt;=200,"Да","Нет")</f>
        <v>Нет</v>
      </c>
      <c r="F48" s="5" t="str">
        <f>IF(B48&gt;=500,"Да","Нет")</f>
        <v>Нет</v>
      </c>
      <c r="G48" s="5" t="str">
        <f>IF(B48&gt;=1000,"Да","Нет")</f>
        <v>Нет</v>
      </c>
      <c r="H48" s="5" t="str">
        <f>IF(B48&gt;=1500,"Да","Нет")</f>
        <v>Нет</v>
      </c>
      <c r="I48" s="7" t="str">
        <f>IF(B48&gt;=2000,"Да","Нет")</f>
        <v>Нет</v>
      </c>
    </row>
    <row r="49" spans="1:9" x14ac:dyDescent="0.35">
      <c r="A49" s="6" t="s">
        <v>32</v>
      </c>
      <c r="B49" s="5">
        <f>VLOOKUP(A49,Сводная!A:B,2,0)</f>
        <v>17</v>
      </c>
      <c r="C49" s="5" t="str">
        <f>IF(B49&gt;=50,"Да","Нет")</f>
        <v>Нет</v>
      </c>
      <c r="D49" s="5" t="str">
        <f>IF(B49&gt;=100,"Да","Нет")</f>
        <v>Нет</v>
      </c>
      <c r="E49" s="5" t="str">
        <f>IF(B49&gt;=200,"Да","Нет")</f>
        <v>Нет</v>
      </c>
      <c r="F49" s="5" t="str">
        <f>IF(B49&gt;=500,"Да","Нет")</f>
        <v>Нет</v>
      </c>
      <c r="G49" s="5" t="str">
        <f>IF(B49&gt;=1000,"Да","Нет")</f>
        <v>Нет</v>
      </c>
      <c r="H49" s="5" t="str">
        <f>IF(B49&gt;=1500,"Да","Нет")</f>
        <v>Нет</v>
      </c>
      <c r="I49" s="7" t="str">
        <f>IF(B49&gt;=2000,"Да","Нет")</f>
        <v>Нет</v>
      </c>
    </row>
    <row r="50" spans="1:9" x14ac:dyDescent="0.35">
      <c r="A50" s="6" t="s">
        <v>42</v>
      </c>
      <c r="B50" s="5">
        <f>VLOOKUP(A50,Сводная!A:B,2,0)</f>
        <v>16</v>
      </c>
      <c r="C50" s="5" t="str">
        <f>IF(B50&gt;=50,"Да","Нет")</f>
        <v>Нет</v>
      </c>
      <c r="D50" s="5" t="str">
        <f>IF(B50&gt;=100,"Да","Нет")</f>
        <v>Нет</v>
      </c>
      <c r="E50" s="5" t="str">
        <f>IF(B50&gt;=200,"Да","Нет")</f>
        <v>Нет</v>
      </c>
      <c r="F50" s="5" t="str">
        <f>IF(B50&gt;=500,"Да","Нет")</f>
        <v>Нет</v>
      </c>
      <c r="G50" s="5" t="str">
        <f>IF(B50&gt;=1000,"Да","Нет")</f>
        <v>Нет</v>
      </c>
      <c r="H50" s="5" t="str">
        <f>IF(B50&gt;=1500,"Да","Нет")</f>
        <v>Нет</v>
      </c>
      <c r="I50" s="7" t="str">
        <f>IF(B50&gt;=2000,"Да","Нет")</f>
        <v>Нет</v>
      </c>
    </row>
    <row r="51" spans="1:9" x14ac:dyDescent="0.35">
      <c r="A51" s="6" t="s">
        <v>33</v>
      </c>
      <c r="B51" s="5">
        <f>VLOOKUP(A51,Сводная!A:B,2,0)</f>
        <v>16</v>
      </c>
      <c r="C51" s="5" t="str">
        <f>IF(B51&gt;=50,"Да","Нет")</f>
        <v>Нет</v>
      </c>
      <c r="D51" s="5" t="str">
        <f>IF(B51&gt;=100,"Да","Нет")</f>
        <v>Нет</v>
      </c>
      <c r="E51" s="5" t="str">
        <f>IF(B51&gt;=200,"Да","Нет")</f>
        <v>Нет</v>
      </c>
      <c r="F51" s="5" t="str">
        <f>IF(B51&gt;=500,"Да","Нет")</f>
        <v>Нет</v>
      </c>
      <c r="G51" s="5" t="str">
        <f>IF(B51&gt;=1000,"Да","Нет")</f>
        <v>Нет</v>
      </c>
      <c r="H51" s="5" t="str">
        <f>IF(B51&gt;=1500,"Да","Нет")</f>
        <v>Нет</v>
      </c>
      <c r="I51" s="7" t="str">
        <f>IF(B51&gt;=2000,"Да","Нет")</f>
        <v>Нет</v>
      </c>
    </row>
    <row r="52" spans="1:9" x14ac:dyDescent="0.35">
      <c r="A52" s="6" t="s">
        <v>34</v>
      </c>
      <c r="B52" s="5">
        <f>VLOOKUP(A52,Сводная!A:B,2,0)</f>
        <v>15</v>
      </c>
      <c r="C52" s="5" t="str">
        <f>IF(B52&gt;=50,"Да","Нет")</f>
        <v>Нет</v>
      </c>
      <c r="D52" s="5" t="str">
        <f>IF(B52&gt;=100,"Да","Нет")</f>
        <v>Нет</v>
      </c>
      <c r="E52" s="5" t="str">
        <f>IF(B52&gt;=200,"Да","Нет")</f>
        <v>Нет</v>
      </c>
      <c r="F52" s="5" t="str">
        <f>IF(B52&gt;=500,"Да","Нет")</f>
        <v>Нет</v>
      </c>
      <c r="G52" s="5" t="str">
        <f>IF(B52&gt;=1000,"Да","Нет")</f>
        <v>Нет</v>
      </c>
      <c r="H52" s="5" t="str">
        <f>IF(B52&gt;=1500,"Да","Нет")</f>
        <v>Нет</v>
      </c>
      <c r="I52" s="7" t="str">
        <f>IF(B52&gt;=2000,"Да","Нет")</f>
        <v>Нет</v>
      </c>
    </row>
    <row r="53" spans="1:9" x14ac:dyDescent="0.35">
      <c r="A53" s="6" t="s">
        <v>64</v>
      </c>
      <c r="B53" s="5">
        <f>VLOOKUP(A53,Сводная!A:B,2,0)</f>
        <v>15</v>
      </c>
      <c r="C53" s="5" t="str">
        <f>IF(B53&gt;=50,"Да","Нет")</f>
        <v>Нет</v>
      </c>
      <c r="D53" s="5" t="str">
        <f>IF(B53&gt;=100,"Да","Нет")</f>
        <v>Нет</v>
      </c>
      <c r="E53" s="5" t="str">
        <f>IF(B53&gt;=200,"Да","Нет")</f>
        <v>Нет</v>
      </c>
      <c r="F53" s="5" t="str">
        <f>IF(B53&gt;=500,"Да","Нет")</f>
        <v>Нет</v>
      </c>
      <c r="G53" s="5" t="str">
        <f>IF(B53&gt;=1000,"Да","Нет")</f>
        <v>Нет</v>
      </c>
      <c r="H53" s="5" t="str">
        <f>IF(B53&gt;=1500,"Да","Нет")</f>
        <v>Нет</v>
      </c>
      <c r="I53" s="7" t="str">
        <f>IF(B53&gt;=2000,"Да","Нет")</f>
        <v>Нет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Игры</vt:lpstr>
      <vt:lpstr>Звания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2019-03-26T16:15:28Z</dcterms:modified>
</cp:coreProperties>
</file>