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320" activeTab="1"/>
  </bookViews>
  <sheets>
    <sheet name="Sheet1" sheetId="1" r:id="rId1"/>
    <sheet name="Sheet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 a="1"/>
  <c r="C2" i="2" s="1"/>
  <c r="E2" i="2"/>
  <c r="G2" i="2"/>
  <c r="H2" i="2" a="1"/>
  <c r="H2" i="2" s="1"/>
  <c r="I2" i="2" a="1"/>
  <c r="I2" i="2" s="1"/>
  <c r="C3" i="2" a="1"/>
  <c r="C3" i="2" s="1"/>
  <c r="E3" i="2"/>
  <c r="G3" i="2"/>
  <c r="H3" i="2" a="1"/>
  <c r="H3" i="2" s="1"/>
  <c r="I3" i="2" a="1"/>
  <c r="I3" i="2" s="1"/>
  <c r="C4" i="2" a="1"/>
  <c r="C4" i="2" s="1"/>
  <c r="E4" i="2"/>
  <c r="G4" i="2"/>
  <c r="H4" i="2" a="1"/>
  <c r="H4" i="2" s="1"/>
  <c r="I4" i="2" a="1"/>
  <c r="I4" i="2" s="1"/>
  <c r="C2" i="1" l="1"/>
  <c r="I4" i="1" a="1"/>
  <c r="I4" i="1" s="1"/>
  <c r="H4" i="1" a="1"/>
  <c r="H4" i="1" s="1"/>
  <c r="G4" i="1"/>
  <c r="F4" i="1"/>
  <c r="E4" i="1"/>
  <c r="F3" i="1"/>
  <c r="F2" i="1"/>
  <c r="C4" i="1"/>
  <c r="C3" i="1"/>
  <c r="E2" i="1"/>
  <c r="G2" i="1"/>
  <c r="G3" i="1"/>
  <c r="I3" i="1" a="1"/>
  <c r="I3" i="1" s="1"/>
  <c r="H3" i="1" a="1"/>
  <c r="H3" i="1" s="1"/>
  <c r="E3" i="1"/>
</calcChain>
</file>

<file path=xl/sharedStrings.xml><?xml version="1.0" encoding="utf-8"?>
<sst xmlns="http://schemas.openxmlformats.org/spreadsheetml/2006/main" count="13" uniqueCount="8">
  <si>
    <t>V.V_Pupkin@roga-kopyta.zagot.org</t>
  </si>
  <si>
    <t>V.V_Pupkin@roga-kopyta.zagot.orgggg</t>
  </si>
  <si>
    <t>Символы</t>
  </si>
  <si>
    <t>один Знак @</t>
  </si>
  <si>
    <t>домен первого уровня</t>
  </si>
  <si>
    <t>домен только [A-z]</t>
  </si>
  <si>
    <t>V.V_Pupkin@.org</t>
  </si>
  <si>
    <t>домен только [A-z] &lt;6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</si>
</sst>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.V_Pupkin@.org" TargetMode="External"/><Relationship Id="rId2" Type="http://schemas.openxmlformats.org/officeDocument/2006/relationships/hyperlink" Target="mailto:V.V_Pupkin@roga-kopyta.zagot.orgggg" TargetMode="External"/><Relationship Id="rId1" Type="http://schemas.openxmlformats.org/officeDocument/2006/relationships/hyperlink" Target="mailto:V.V_Pupkin@roga-kopyta.zagot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.V_Pupkin@.org" TargetMode="External"/><Relationship Id="rId2" Type="http://schemas.openxmlformats.org/officeDocument/2006/relationships/hyperlink" Target="mailto:V.V_Pupkin@roga-kopyta.zagot.orgggg" TargetMode="External"/><Relationship Id="rId1" Type="http://schemas.openxmlformats.org/officeDocument/2006/relationships/hyperlink" Target="mailto:V.V_Pupkin@roga-kopyta.zago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"/>
  <sheetViews>
    <sheetView workbookViewId="0">
      <selection activeCell="C2" sqref="C2"/>
    </sheetView>
  </sheetViews>
  <sheetFormatPr defaultRowHeight="15" x14ac:dyDescent="0.25"/>
  <cols>
    <col min="1" max="1" width="23.5703125" customWidth="1"/>
  </cols>
  <sheetData>
    <row r="1" spans="1:9" x14ac:dyDescent="0.25">
      <c r="E1" t="s">
        <v>3</v>
      </c>
      <c r="F1" t="s">
        <v>4</v>
      </c>
      <c r="H1" t="s">
        <v>2</v>
      </c>
      <c r="I1" t="s">
        <v>5</v>
      </c>
    </row>
    <row r="2" spans="1:9" x14ac:dyDescent="0.25">
      <c r="A2" s="1" t="s">
        <v>1</v>
      </c>
      <c r="C2">
        <f>IF(AND(LEN(A2)-LEN(SUBSTITUTE(A2,"@",""))=1,
LEN(TRIM(RIGHT(SUBSTITUTE(A2,".",REPT(" ",99)),99)))&lt;6,
IFERROR(FIND(".",MID(A2,FIND("@",A2)+1,99))-1,)),
IF(SUM(IFERROR(LOOKUP(CODE(MID(A2,ROW($A$1:$A$99),1)),{0;45;47;64;123},{0;1;0;1;0}),)),IF(SUM(IFERROR(LOOKUP(CODE(MID(TRIM(RIGHT(SUBSTITUTE(A2,".",REPT(" ",99)),99)),ROW($A$1:$A$5),1)),{65;123},{1;0}),)),1,),),)</f>
        <v>0</v>
      </c>
      <c r="E2" t="b">
        <f>LEN(A2)-LEN(SUBSTITUTE(A2,"@",""))=1</f>
        <v>1</v>
      </c>
      <c r="F2" t="b">
        <f>LEN(TRIM(RIGHT(SUBSTITUTE(A2,".",REPT(" ",99)),99)))&lt;6</f>
        <v>0</v>
      </c>
      <c r="G2">
        <f>IFERROR(FIND(".",MID(A2,FIND("@",A2)+1,99))-1,)</f>
        <v>11</v>
      </c>
    </row>
    <row r="3" spans="1:9" x14ac:dyDescent="0.25">
      <c r="A3" s="1" t="s">
        <v>0</v>
      </c>
      <c r="C3">
        <f>IF(AND(LEN(A3)-LEN(SUBSTITUTE(A3,"@",""))=1,
LEN(TRIM(RIGHT(SUBSTITUTE(A3,".",REPT(" ",99)),99)))&lt;6,
IFERROR(FIND(".",MID(A3,FIND("@",A3)+1,99))-1,)),
IF(SUM(IFERROR(LOOKUP(CODE(MID(A3,ROW($A$1:$A$99),1)),{0;45;47;64;123},{0;1;0;1;0}),)),IF(SUM(IFERROR(LOOKUP(CODE(MID(TRIM(RIGHT(SUBSTITUTE(A3,".",REPT(" ",99)),99)),ROW($A$1:$A$5),1)),{65;123},{1;0}),)),1,),),)</f>
        <v>1</v>
      </c>
      <c r="E3" t="b">
        <f>LEN(A3)-LEN(SUBSTITUTE(A3,"@",""))=1</f>
        <v>1</v>
      </c>
      <c r="F3" t="b">
        <f>LEN(TRIM(RIGHT(SUBSTITUTE(A3,".",REPT(" ",99)),99)))&lt;6</f>
        <v>1</v>
      </c>
      <c r="G3">
        <f>IFERROR(FIND(".",MID(A3,FIND("@",A3)+1,99))-1,)</f>
        <v>11</v>
      </c>
      <c r="H3">
        <f t="array" ref="H3">SUM(IFERROR(LOOKUP(CODE(MID(A3,ROW(A1:A99),1)),{0;45;47;64;123},{0;1;0;1;0}),))</f>
        <v>32</v>
      </c>
      <c r="I3">
        <f t="array" ref="I3">SUM(IFERROR(LOOKUP(CODE(MID(TRIM(RIGHT(SUBSTITUTE(A3,".",REPT(" ",99)),99)),ROW(A1:A5),1)),{65;123},{1;0}),))</f>
        <v>3</v>
      </c>
    </row>
    <row r="4" spans="1:9" x14ac:dyDescent="0.25">
      <c r="A4" s="1" t="s">
        <v>6</v>
      </c>
      <c r="C4">
        <f>IF(AND(LEN(A4)-LEN(SUBSTITUTE(A4,"@",""))=1,
LEN(TRIM(RIGHT(SUBSTITUTE(A4,".",REPT(" ",99)),99)))&lt;6,
IFERROR(FIND(".",MID(A4,FIND("@",A4)+1,99))-1,)),
IF(SUM(IFERROR(LOOKUP(CODE(MID(A4,ROW($A$1:$A$99),1)),{0;45;47;64;123},{0;1;0;1;0}),)),IF(SUM(IFERROR(LOOKUP(CODE(MID(TRIM(RIGHT(SUBSTITUTE(A4,".",REPT(" ",99)),99)),ROW($A$1:$A$5),1)),{65;123},{1;0}),)),1,),),)</f>
        <v>0</v>
      </c>
      <c r="E4" t="b">
        <f>LEN(A4)-LEN(SUBSTITUTE(A4,"@",""))=1</f>
        <v>1</v>
      </c>
      <c r="F4" t="b">
        <f>LEN(TRIM(RIGHT(SUBSTITUTE(A4,".",REPT(" ",99)),99)))&lt;6</f>
        <v>1</v>
      </c>
      <c r="G4">
        <f>IFERROR(FIND(".",MID(A4,FIND("@",A4)+1,99))-1,)</f>
        <v>0</v>
      </c>
      <c r="H4">
        <f t="array" ref="H4">SUM(IFERROR(LOOKUP(CODE(MID(A4,ROW(A2:A100),1)),{0;45;47;64;123},{0;1;0;1;0}),))</f>
        <v>14</v>
      </c>
      <c r="I4">
        <f t="array" ref="I4">SUM(IFERROR(LOOKUP(CODE(MID(TRIM(RIGHT(SUBSTITUTE(A4,".",REPT(" ",99)),99)),ROW(A2:A6),1)),{65;123},{1;0}),))</f>
        <v>2</v>
      </c>
    </row>
  </sheetData>
  <hyperlinks>
    <hyperlink ref="A3" r:id="rId1"/>
    <hyperlink ref="A2" r:id="rId2"/>
    <hyperlink ref="A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2" sqref="G2"/>
    </sheetView>
  </sheetViews>
  <sheetFormatPr defaultRowHeight="15" x14ac:dyDescent="0.25"/>
  <cols>
    <col min="1" max="1" width="23.5703125" customWidth="1"/>
  </cols>
  <sheetData>
    <row r="1" spans="1:9" x14ac:dyDescent="0.25">
      <c r="E1" t="s">
        <v>3</v>
      </c>
      <c r="H1" t="s">
        <v>2</v>
      </c>
      <c r="I1" t="s">
        <v>7</v>
      </c>
    </row>
    <row r="2" spans="1:9" x14ac:dyDescent="0.25">
      <c r="A2" s="1" t="s">
        <v>1</v>
      </c>
      <c r="C2">
        <f t="array" ref="C2">IF(AND(LEN(A2)-LEN(SUBSTITUTE(A2,"@",""))=1,ISNUMBER(SEARCH("@?*.",A2))),IF(SUM(IFERROR(LOOKUP(CODE(MID(A2,ROW($A$1:$A$99),1)),{0;45;47;64;123},{0;1;0;1;0}),)),IF(SUM(IFERROR(LOOKUP(CODE(MID(TRIM(RIGHT(SUBSTITUTE(A2,".",REPT(" ",99)),99)),ROW($A$1:$A$6),1)),{65;123},{1;0}),))&lt;6,1,),),)</f>
        <v>0</v>
      </c>
      <c r="E2" t="b">
        <f>LEN(A2)-LEN(SUBSTITUTE(A2,"@",""))=1</f>
        <v>1</v>
      </c>
      <c r="G2" t="b">
        <f>ISNUMBER(SEARCH("@?*.",A2))</f>
        <v>1</v>
      </c>
      <c r="H2">
        <f t="array" ref="H2">SUM(IFERROR(LOOKUP(CODE(MID(A2,ROW(#REF!),1)),{0;45;47;64;123},{0;1;0;1;0}),))</f>
        <v>0</v>
      </c>
      <c r="I2" t="b">
        <f t="array" ref="I2">SUM(IFERROR(LOOKUP(CODE(MID(TRIM(RIGHT(SUBSTITUTE(A2,".",REPT(" ",99)),99)),ROW($A$1:$A$6),1)),{65;123},{1;0}),))&lt;6</f>
        <v>0</v>
      </c>
    </row>
    <row r="3" spans="1:9" x14ac:dyDescent="0.25">
      <c r="A3" s="1" t="s">
        <v>0</v>
      </c>
      <c r="C3">
        <f t="array" ref="C3">IF(AND(LEN(A3)-LEN(SUBSTITUTE(A3,"@",""))=1,ISNUMBER(SEARCH("@?*.",A3))),IF(SUM(IFERROR(LOOKUP(CODE(MID(A3,ROW($A$1:$A$99),1)),{0;45;47;64;123},{0;1;0;1;0}),)),IF(SUM(IFERROR(LOOKUP(CODE(MID(TRIM(RIGHT(SUBSTITUTE(A3,".",REPT(" ",99)),99)),ROW($A$1:$A$6),1)),{65;123},{1;0}),))&lt;6,1,),),)</f>
        <v>1</v>
      </c>
      <c r="E3" t="b">
        <f>LEN(A3)-LEN(SUBSTITUTE(A3,"@",""))=1</f>
        <v>1</v>
      </c>
      <c r="G3" t="b">
        <f>ISNUMBER(SEARCH("@?*.",A3))</f>
        <v>1</v>
      </c>
      <c r="H3">
        <f t="array" ref="H3">SUM(IFERROR(LOOKUP(CODE(MID(A3,ROW(A1:A99),1)),{0;45;47;64;123},{0;1;0;1;0}),))</f>
        <v>32</v>
      </c>
      <c r="I3" t="b">
        <f t="array" ref="I3">SUM(IFERROR(LOOKUP(CODE(MID(TRIM(RIGHT(SUBSTITUTE(A3,".",REPT(" ",99)),99)),ROW($A$1:$A$6),1)),{65;123},{1;0}),))&lt;6</f>
        <v>1</v>
      </c>
    </row>
    <row r="4" spans="1:9" x14ac:dyDescent="0.25">
      <c r="A4" s="1" t="s">
        <v>6</v>
      </c>
      <c r="C4">
        <f t="array" ref="C4">IF(AND(LEN(A4)-LEN(SUBSTITUTE(A4,"@",""))=1,ISNUMBER(SEARCH("@?*.",A4))),IF(SUM(IFERROR(LOOKUP(CODE(MID(A4,ROW($A$1:$A$99),1)),{0;45;47;64;123},{0;1;0;1;0}),)),IF(SUM(IFERROR(LOOKUP(CODE(MID(TRIM(RIGHT(SUBSTITUTE(A4,".",REPT(" ",99)),99)),ROW($A$1:$A$6),1)),{65;123},{1;0}),))&lt;6,1,),),)</f>
        <v>0</v>
      </c>
      <c r="E4" t="b">
        <f>LEN(A4)-LEN(SUBSTITUTE(A4,"@",""))=1</f>
        <v>1</v>
      </c>
      <c r="G4" t="b">
        <f>ISNUMBER(SEARCH("@?*.",A4))</f>
        <v>0</v>
      </c>
      <c r="H4">
        <f t="array" ref="H4">SUM(IFERROR(LOOKUP(CODE(MID(A4,ROW(A2:A100),1)),{0;45;47;64;123},{0;1;0;1;0}),))</f>
        <v>14</v>
      </c>
      <c r="I4" t="b">
        <f t="array" ref="I4">SUM(IFERROR(LOOKUP(CODE(MID(TRIM(RIGHT(SUBSTITUTE(A4,".",REPT(" ",99)),99)),ROW($A$1:$A$6),1)),{65;123},{1;0}),))&lt;6</f>
        <v>1</v>
      </c>
    </row>
  </sheetData>
  <hyperlinks>
    <hyperlink ref="A3" r:id="rId1"/>
    <hyperlink ref="A2" r:id="rId2"/>
    <hyperlink ref="A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Bliznuk</dc:creator>
  <cp:lastModifiedBy>Michael Bliznuk</cp:lastModifiedBy>
  <dcterms:created xsi:type="dcterms:W3CDTF">2019-03-24T05:15:14Z</dcterms:created>
  <dcterms:modified xsi:type="dcterms:W3CDTF">2019-03-24T08:28:38Z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44fc8cb6-aff1-4930-80a3-5c9b121173d1</vt:lpwstr>
  </property>
</Properties>
</file>