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СМЕТА" sheetId="4" r:id="rId1"/>
    <sheet name="СМЕТА (с нумерацией)" sheetId="18" r:id="rId2"/>
  </sheets>
  <definedNames>
    <definedName name="_0_1">#REF!</definedName>
    <definedName name="_ДА_НЕТ">#REF!</definedName>
    <definedName name="_xlnm._FilterDatabase" localSheetId="0" hidden="1">СМЕТА!$A$10:$H$87</definedName>
    <definedName name="_xlnm._FilterDatabase" localSheetId="1" hidden="1">'СМЕТА (с нумерацией)'!$A$10:$H$87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рматурная_сталь">#REF!</definedName>
    <definedName name="грунт">#REF!</definedName>
    <definedName name="мил">{0,"овz";1,"z";2,"аz";5,"овz"}</definedName>
    <definedName name="_xlnm.Print_Area" localSheetId="0">СМЕТА!$A$1:$H$87</definedName>
    <definedName name="_xlnm.Print_Area" localSheetId="1">'СМЕТА (с нумерацией)'!$A$1:$H$87</definedName>
    <definedName name="тыс">{0,"тысячz";1,"тысячаz";2,"тысячиz";5,"тысячz"}</definedName>
  </definedNames>
  <calcPr calcId="152511"/>
  <fileRecoveryPr autoRecover="0"/>
</workbook>
</file>

<file path=xl/calcChain.xml><?xml version="1.0" encoding="utf-8"?>
<calcChain xmlns="http://schemas.openxmlformats.org/spreadsheetml/2006/main">
  <c r="H87" i="4" l="1"/>
  <c r="F87" i="4"/>
  <c r="H43" i="4"/>
  <c r="F43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11" i="4"/>
</calcChain>
</file>

<file path=xl/sharedStrings.xml><?xml version="1.0" encoding="utf-8"?>
<sst xmlns="http://schemas.openxmlformats.org/spreadsheetml/2006/main" count="318" uniqueCount="86">
  <si>
    <t>м2</t>
  </si>
  <si>
    <t>м3</t>
  </si>
  <si>
    <t>кг</t>
  </si>
  <si>
    <t>шт</t>
  </si>
  <si>
    <t>мп</t>
  </si>
  <si>
    <t>Бетон В7,5 (М100)</t>
  </si>
  <si>
    <t>Бетон В20 (М250)</t>
  </si>
  <si>
    <t>т</t>
  </si>
  <si>
    <t>Уголок 140х140х10</t>
  </si>
  <si>
    <t>Аренда бетононасоса, 32 метра</t>
  </si>
  <si>
    <t>Экскаватор-погрузчик без гидромолота</t>
  </si>
  <si>
    <t>№</t>
  </si>
  <si>
    <t>Наименование</t>
  </si>
  <si>
    <t>к-т</t>
  </si>
  <si>
    <t>маш</t>
  </si>
  <si>
    <t>Укладка геотекстильного полотна</t>
  </si>
  <si>
    <t>Разработка грунта механизированно в отвал (не далее 10м от траншеи)</t>
  </si>
  <si>
    <t>Геодезическая разбивка осей фундамента</t>
  </si>
  <si>
    <t>Виброплита</t>
  </si>
  <si>
    <t>Глубинный вибратор для бетона</t>
  </si>
  <si>
    <t>Демонтаж опалубки</t>
  </si>
  <si>
    <t xml:space="preserve">Геодезическая разбивка осей траншеи </t>
  </si>
  <si>
    <t xml:space="preserve">Монтаж опалубки </t>
  </si>
  <si>
    <t>Устройство продухов в монолитной ленте</t>
  </si>
  <si>
    <t xml:space="preserve">Монтаж закладных под канализацию и водопровод </t>
  </si>
  <si>
    <t>Кладка подпорной стены из полнотелого кирпича ( в 1/2 кирпича)</t>
  </si>
  <si>
    <t xml:space="preserve">Обмазочная гидроизоляция </t>
  </si>
  <si>
    <t>Ед. изм.</t>
  </si>
  <si>
    <t>Стоимость за ед. работы</t>
  </si>
  <si>
    <t>Всего по работам</t>
  </si>
  <si>
    <t>Стоимость за ед. материалов</t>
  </si>
  <si>
    <t>Всего по материалам</t>
  </si>
  <si>
    <t>Кол-во</t>
  </si>
  <si>
    <t xml:space="preserve">Автокран </t>
  </si>
  <si>
    <t>смена</t>
  </si>
  <si>
    <t>Вывоз грунта с участока спецтраспортом с утилизацией (20 м3)</t>
  </si>
  <si>
    <t xml:space="preserve">Монтаж опалубки из обрезной доски </t>
  </si>
  <si>
    <t>Укладка пленки</t>
  </si>
  <si>
    <t>Пиломатериалы естественной влажности 1 сорт</t>
  </si>
  <si>
    <t>Пиломатериалы естественной влажности 2 сорт</t>
  </si>
  <si>
    <t>Полиэтиленовая пленка 200 Мкм</t>
  </si>
  <si>
    <t>меш</t>
  </si>
  <si>
    <t xml:space="preserve">Вязка каркаса армирования </t>
  </si>
  <si>
    <t>Гидростеклоизол</t>
  </si>
  <si>
    <t>Пропан (аренда баллонов)</t>
  </si>
  <si>
    <t>Универсальная смесь (М-150) 40кг</t>
  </si>
  <si>
    <t>Фанера ФСФ18мм, 1220*2440 Эконом Береза</t>
  </si>
  <si>
    <t>ЦСП 10мм 3200х1250 мм</t>
  </si>
  <si>
    <t>лист</t>
  </si>
  <si>
    <t>Техноэласт ЭПП</t>
  </si>
  <si>
    <t>Траншея</t>
  </si>
  <si>
    <t>Геотекстильное полотно 200г/м2</t>
  </si>
  <si>
    <t>Транспортные расходы (газель)</t>
  </si>
  <si>
    <t>Рулонная гидроизоляция ( в 2 слоя)</t>
  </si>
  <si>
    <t xml:space="preserve">Холостая доставка </t>
  </si>
  <si>
    <t>Разработка грунта в ручную в отвал (не далее 10м )</t>
  </si>
  <si>
    <t>Канализационные трубы, отводы, тройники и т.д.</t>
  </si>
  <si>
    <t>Вязальная проволока</t>
  </si>
  <si>
    <t>Арматурная сталь А3 диам 10 мм</t>
  </si>
  <si>
    <t>Праймер битумный (готовый) - 20кг</t>
  </si>
  <si>
    <t>Мастика битумная - 20кг</t>
  </si>
  <si>
    <t>Транспортные расходы (фургон до 6м)</t>
  </si>
  <si>
    <t>Транспортные расходы (манипулятор до 7м)</t>
  </si>
  <si>
    <t>Фиксатор для арматуры</t>
  </si>
  <si>
    <t>Стяжные винты с гайками</t>
  </si>
  <si>
    <t>Труба ПВХ Д160мм</t>
  </si>
  <si>
    <t>Монолитный ленточный фундамент</t>
  </si>
  <si>
    <t>Сетка кладочная 50х50х3 (в картах)</t>
  </si>
  <si>
    <t>Итого по этапу :</t>
  </si>
  <si>
    <t>Расходные материалы:</t>
  </si>
  <si>
    <t>Доставка/вывоз эксковатора</t>
  </si>
  <si>
    <t>Транспортные расходы (длиномер борт 12м)</t>
  </si>
  <si>
    <t>Монтаж уголка под облицовку</t>
  </si>
  <si>
    <t>Укрывочные работы</t>
  </si>
  <si>
    <t>Песок строительный (с доставкой)</t>
  </si>
  <si>
    <t>Щебень гравийный фр.5-20 (с доставкой)</t>
  </si>
  <si>
    <t>Полнотелый одинарный кирпич М-100</t>
  </si>
  <si>
    <t>Доставка до объекта</t>
  </si>
  <si>
    <t>Отсыпка дна траншеи песком с послойным трамбованием 0,1м</t>
  </si>
  <si>
    <t xml:space="preserve">Отсыпка дна траншеи щебнем с послойным трамбованием 0,1м </t>
  </si>
  <si>
    <t>Устройство подбетонки 0,05 м</t>
  </si>
  <si>
    <t>Бетонирование фундаментной ленты (ширина 0,4м ; высота 1,7м)</t>
  </si>
  <si>
    <t>Утепление фундамента (0,05м)</t>
  </si>
  <si>
    <t>Экструдированный пенополистирол (Пеноплэкс)</t>
  </si>
  <si>
    <t>14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</si>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</sst>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6" x14ac:knownFonts="1">
    <font>
      <sz val="11"/>
      <color rgb="FF000000"/>
      <name val="Calibri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2"/>
      <name val="Times New Roman"/>
      <family val="1"/>
      <charset val="204"/>
    </font>
    <font>
      <sz val="11"/>
      <color rgb="FF5C27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5C271A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4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top" wrapText="1"/>
    </xf>
    <xf numFmtId="0" fontId="5" fillId="0" borderId="0" xfId="0" applyFont="1"/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7" fillId="0" borderId="0" xfId="0" applyFont="1" applyAlignment="1"/>
    <xf numFmtId="0" fontId="5" fillId="0" borderId="0" xfId="0" applyFont="1" applyAlignment="1">
      <alignment vertical="center" wrapText="1"/>
    </xf>
    <xf numFmtId="2" fontId="8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wrapText="1"/>
    </xf>
    <xf numFmtId="1" fontId="11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0" fontId="12" fillId="0" borderId="0" xfId="0" quotePrefix="1" applyFont="1" applyAlignment="1">
      <alignment horizontal="right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right" vertical="center"/>
    </xf>
    <xf numFmtId="2" fontId="11" fillId="0" borderId="1" xfId="0" applyNumberFormat="1" applyFont="1" applyBorder="1" applyAlignment="1"/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2" fillId="2" borderId="0" xfId="0" applyFont="1" applyFill="1" applyAlignment="1"/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Alignment="1"/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" fontId="8" fillId="4" borderId="1" xfId="0" applyNumberFormat="1" applyFont="1" applyFill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66FF"/>
      <color rgb="FF5C271A"/>
      <color rgb="FFD58565"/>
      <color rgb="FFEC6E6E"/>
      <color rgb="FFFF3300"/>
      <color rgb="FFCCCC00"/>
      <color rgb="FFDDCE75"/>
      <color rgb="FFF0CA28"/>
      <color rgb="FFE1CC71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/>
    <pageSetUpPr fitToPage="1"/>
  </sheetPr>
  <dimension ref="A1:FJ87"/>
  <sheetViews>
    <sheetView tabSelected="1" topLeftCell="A10" zoomScaleNormal="100" zoomScaleSheetLayoutView="100" workbookViewId="0">
      <selection activeCell="J31" sqref="J31"/>
    </sheetView>
  </sheetViews>
  <sheetFormatPr defaultColWidth="12.5703125" defaultRowHeight="15" customHeight="1" outlineLevelRow="1" x14ac:dyDescent="0.25"/>
  <cols>
    <col min="1" max="1" width="10.140625" style="7" customWidth="1"/>
    <col min="2" max="2" width="61.5703125" style="7" customWidth="1"/>
    <col min="3" max="3" width="9.7109375" style="7" customWidth="1"/>
    <col min="4" max="4" width="8.28515625" style="7" customWidth="1"/>
    <col min="5" max="5" width="19.42578125" style="7" customWidth="1"/>
    <col min="6" max="8" width="18.7109375" style="7" customWidth="1"/>
    <col min="9" max="166" width="12.5703125" style="41"/>
    <col min="167" max="16384" width="12.5703125" style="2"/>
  </cols>
  <sheetData>
    <row r="1" spans="1:166" s="1" customFormat="1" hidden="1" x14ac:dyDescent="0.25">
      <c r="A1" s="5"/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</row>
    <row r="2" spans="1:166" ht="15" hidden="1" customHeight="1" x14ac:dyDescent="0.25">
      <c r="A2" s="6"/>
      <c r="B2" s="6"/>
      <c r="G2" s="43"/>
      <c r="H2" s="8"/>
    </row>
    <row r="3" spans="1:166" hidden="1" x14ac:dyDescent="0.25">
      <c r="A3" s="6"/>
      <c r="B3" s="9"/>
      <c r="C3" s="9"/>
      <c r="D3" s="9"/>
      <c r="E3" s="9"/>
      <c r="F3" s="43"/>
      <c r="G3" s="10"/>
      <c r="H3" s="10"/>
    </row>
    <row r="4" spans="1:166" ht="15" hidden="1" customHeight="1" x14ac:dyDescent="0.25">
      <c r="A4" s="6"/>
      <c r="B4" s="6"/>
      <c r="G4" s="43"/>
      <c r="H4" s="8"/>
    </row>
    <row r="5" spans="1:166" ht="15" hidden="1" customHeight="1" x14ac:dyDescent="0.25">
      <c r="A5" s="6"/>
      <c r="B5" s="6"/>
      <c r="G5" s="8"/>
      <c r="H5" s="8"/>
    </row>
    <row r="6" spans="1:166" ht="15" hidden="1" customHeight="1" x14ac:dyDescent="0.25">
      <c r="A6" s="6"/>
      <c r="B6" s="6"/>
      <c r="G6" s="11"/>
      <c r="H6" s="12"/>
    </row>
    <row r="7" spans="1:166" ht="63.75" hidden="1" customHeight="1" x14ac:dyDescent="0.25">
      <c r="B7" s="13"/>
      <c r="C7" s="14"/>
      <c r="D7" s="15"/>
      <c r="E7" s="16"/>
      <c r="F7" s="16"/>
      <c r="G7" s="16"/>
      <c r="H7" s="17"/>
    </row>
    <row r="8" spans="1:166" hidden="1" x14ac:dyDescent="0.25">
      <c r="B8" s="52"/>
      <c r="C8" s="52"/>
      <c r="D8" s="52"/>
      <c r="E8" s="52"/>
      <c r="F8" s="52"/>
      <c r="G8" s="52"/>
      <c r="H8" s="52"/>
    </row>
    <row r="9" spans="1:166" hidden="1" x14ac:dyDescent="0.25">
      <c r="B9" s="18"/>
      <c r="C9" s="14"/>
      <c r="D9" s="15"/>
      <c r="E9" s="16"/>
      <c r="F9" s="16"/>
      <c r="G9" s="16"/>
      <c r="H9" s="16"/>
    </row>
    <row r="10" spans="1:166" ht="33.75" customHeight="1" x14ac:dyDescent="0.25">
      <c r="A10" s="44" t="s">
        <v>11</v>
      </c>
      <c r="B10" s="45" t="s">
        <v>12</v>
      </c>
      <c r="C10" s="44" t="s">
        <v>27</v>
      </c>
      <c r="D10" s="46" t="s">
        <v>32</v>
      </c>
      <c r="E10" s="47" t="s">
        <v>28</v>
      </c>
      <c r="F10" s="47" t="s">
        <v>29</v>
      </c>
      <c r="G10" s="47" t="s">
        <v>30</v>
      </c>
      <c r="H10" s="47" t="s">
        <v>31</v>
      </c>
    </row>
    <row r="11" spans="1:166" s="39" customFormat="1" x14ac:dyDescent="0.25">
      <c r="A11" s="48" t="str">
        <f>IF(C11="","",SUBTOTAL(3,C11:INDEX(C:C,-LOOKUP(,ROW(C$10:C10)/(C$10:C10="")))))</f>
        <v/>
      </c>
      <c r="B11" s="49" t="s">
        <v>50</v>
      </c>
      <c r="C11" s="50"/>
      <c r="D11" s="51">
        <v>1</v>
      </c>
      <c r="E11" s="50"/>
      <c r="F11" s="50"/>
      <c r="G11" s="50"/>
      <c r="H11" s="50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</row>
    <row r="12" spans="1:166" outlineLevel="1" x14ac:dyDescent="0.25">
      <c r="A12" s="19">
        <f>IF(C12="","",SUBTOTAL(103,C12:INDEX(C:C,-LOOKUP(,-ROW(C$10:C11)/(C$10:C11="")))))</f>
        <v>1</v>
      </c>
      <c r="B12" s="3" t="s">
        <v>21</v>
      </c>
      <c r="C12" s="20" t="s">
        <v>13</v>
      </c>
      <c r="D12" s="21">
        <v>1</v>
      </c>
      <c r="E12" s="22"/>
      <c r="F12" s="22"/>
      <c r="G12" s="23"/>
      <c r="H12" s="23"/>
    </row>
    <row r="13" spans="1:166" ht="30" outlineLevel="1" x14ac:dyDescent="0.25">
      <c r="A13" s="19">
        <f>IF(C13="","",SUBTOTAL(103,C13:INDEX(C:C,-LOOKUP(,-ROW(C$10:C12)/(C$10:C12="")))))</f>
        <v>2</v>
      </c>
      <c r="B13" s="3" t="s">
        <v>16</v>
      </c>
      <c r="C13" s="20" t="s">
        <v>1</v>
      </c>
      <c r="D13" s="21">
        <v>113</v>
      </c>
      <c r="E13" s="22"/>
      <c r="F13" s="22"/>
      <c r="G13" s="23"/>
      <c r="H13" s="23"/>
    </row>
    <row r="14" spans="1:166" hidden="1" outlineLevel="1" x14ac:dyDescent="0.25">
      <c r="A14" s="19">
        <f>IF(C14="","",SUBTOTAL(103,C14:INDEX(C:C,-LOOKUP(,-ROW(C$10:C13)/(C$10:C13="")))))</f>
        <v>2</v>
      </c>
      <c r="B14" s="3" t="s">
        <v>55</v>
      </c>
      <c r="C14" s="20" t="s">
        <v>1</v>
      </c>
      <c r="D14" s="21">
        <v>11</v>
      </c>
      <c r="E14" s="22"/>
      <c r="F14" s="22"/>
      <c r="G14" s="23"/>
      <c r="H14" s="23"/>
    </row>
    <row r="15" spans="1:166" hidden="1" outlineLevel="1" x14ac:dyDescent="0.25">
      <c r="A15" s="19">
        <f>IF(C15="","",SUBTOTAL(103,C15:INDEX(C:C,-LOOKUP(,-ROW(C$10:C14)/(C$10:C14="")))))</f>
        <v>2</v>
      </c>
      <c r="B15" s="3" t="s">
        <v>15</v>
      </c>
      <c r="C15" s="20" t="s">
        <v>0</v>
      </c>
      <c r="D15" s="21">
        <v>75</v>
      </c>
      <c r="E15" s="22"/>
      <c r="F15" s="22"/>
      <c r="G15" s="23"/>
      <c r="H15" s="23"/>
    </row>
    <row r="16" spans="1:166" hidden="1" outlineLevel="1" x14ac:dyDescent="0.25">
      <c r="A16" s="19">
        <f>IF(C16="","",SUBTOTAL(103,C16:INDEX(C:C,-LOOKUP(,-ROW(C$10:C15)/(C$10:C15="")))))</f>
        <v>2</v>
      </c>
      <c r="B16" s="4" t="s">
        <v>51</v>
      </c>
      <c r="C16" s="24" t="s">
        <v>0</v>
      </c>
      <c r="D16" s="21">
        <v>100</v>
      </c>
      <c r="E16" s="25"/>
      <c r="F16" s="22"/>
      <c r="G16" s="23"/>
      <c r="H16" s="23"/>
    </row>
    <row r="17" spans="1:8" ht="16.5" hidden="1" customHeight="1" outlineLevel="1" x14ac:dyDescent="0.25">
      <c r="A17" s="19">
        <f>IF(C17="","",SUBTOTAL(103,C17:INDEX(C:C,-LOOKUP(,-ROW(C$10:C16)/(C$10:C16="")))))</f>
        <v>2</v>
      </c>
      <c r="B17" s="3" t="s">
        <v>78</v>
      </c>
      <c r="C17" s="20" t="s">
        <v>1</v>
      </c>
      <c r="D17" s="21">
        <v>8</v>
      </c>
      <c r="E17" s="22"/>
      <c r="F17" s="22"/>
      <c r="G17" s="23"/>
      <c r="H17" s="23"/>
    </row>
    <row r="18" spans="1:8" hidden="1" outlineLevel="1" x14ac:dyDescent="0.25">
      <c r="A18" s="19">
        <f>IF(C18="","",SUBTOTAL(103,C18:INDEX(C:C,-LOOKUP(,-ROW(C$10:C17)/(C$10:C17="")))))</f>
        <v>2</v>
      </c>
      <c r="B18" s="37" t="s">
        <v>74</v>
      </c>
      <c r="C18" s="24" t="s">
        <v>1</v>
      </c>
      <c r="D18" s="21">
        <v>10</v>
      </c>
      <c r="E18" s="25"/>
      <c r="F18" s="22"/>
      <c r="G18" s="23"/>
      <c r="H18" s="23"/>
    </row>
    <row r="19" spans="1:8" hidden="1" outlineLevel="1" x14ac:dyDescent="0.25">
      <c r="A19" s="19">
        <f>IF(C19="","",SUBTOTAL(103,C19:INDEX(C:C,-LOOKUP(,-ROW(C$10:C18)/(C$10:C18="")))))</f>
        <v>2</v>
      </c>
      <c r="B19" s="4" t="s">
        <v>54</v>
      </c>
      <c r="C19" s="24" t="s">
        <v>1</v>
      </c>
      <c r="D19" s="21">
        <v>0</v>
      </c>
      <c r="E19" s="25"/>
      <c r="F19" s="22"/>
      <c r="G19" s="23"/>
      <c r="H19" s="23"/>
    </row>
    <row r="20" spans="1:8" hidden="1" outlineLevel="1" x14ac:dyDescent="0.25">
      <c r="A20" s="19">
        <f>IF(C20="","",SUBTOTAL(103,C20:INDEX(C:C,-LOOKUP(,-ROW(C$10:C19)/(C$10:C19="")))))</f>
        <v>2</v>
      </c>
      <c r="B20" s="37" t="s">
        <v>18</v>
      </c>
      <c r="C20" s="24" t="s">
        <v>34</v>
      </c>
      <c r="D20" s="21">
        <v>1</v>
      </c>
      <c r="E20" s="25"/>
      <c r="F20" s="22"/>
      <c r="G20" s="23"/>
      <c r="H20" s="23"/>
    </row>
    <row r="21" spans="1:8" ht="16.5" hidden="1" customHeight="1" outlineLevel="1" x14ac:dyDescent="0.25">
      <c r="A21" s="19">
        <f>IF(C21="","",SUBTOTAL(103,C21:INDEX(C:C,-LOOKUP(,-ROW(C$10:C20)/(C$10:C20="")))))</f>
        <v>2</v>
      </c>
      <c r="B21" s="3" t="s">
        <v>79</v>
      </c>
      <c r="C21" s="20" t="s">
        <v>1</v>
      </c>
      <c r="D21" s="21">
        <v>8</v>
      </c>
      <c r="E21" s="22"/>
      <c r="F21" s="22"/>
      <c r="G21" s="23"/>
      <c r="H21" s="23"/>
    </row>
    <row r="22" spans="1:8" hidden="1" outlineLevel="1" x14ac:dyDescent="0.25">
      <c r="A22" s="19">
        <f>IF(C22="","",SUBTOTAL(103,C22:INDEX(C:C,-LOOKUP(,-ROW(C$10:C21)/(C$10:C21="")))))</f>
        <v>2</v>
      </c>
      <c r="B22" s="4" t="s">
        <v>75</v>
      </c>
      <c r="C22" s="24" t="s">
        <v>1</v>
      </c>
      <c r="D22" s="21">
        <v>9</v>
      </c>
      <c r="E22" s="25"/>
      <c r="F22" s="22"/>
      <c r="G22" s="23"/>
      <c r="H22" s="23"/>
    </row>
    <row r="23" spans="1:8" hidden="1" outlineLevel="1" x14ac:dyDescent="0.25">
      <c r="A23" s="19">
        <f>IF(C23="","",SUBTOTAL(103,C23:INDEX(C:C,-LOOKUP(,-ROW(C$10:C22)/(C$10:C22="")))))</f>
        <v>2</v>
      </c>
      <c r="B23" s="4" t="s">
        <v>54</v>
      </c>
      <c r="C23" s="24" t="s">
        <v>1</v>
      </c>
      <c r="D23" s="21">
        <v>0</v>
      </c>
      <c r="E23" s="25"/>
      <c r="F23" s="22"/>
      <c r="G23" s="23"/>
      <c r="H23" s="23"/>
    </row>
    <row r="24" spans="1:8" hidden="1" outlineLevel="1" x14ac:dyDescent="0.25">
      <c r="A24" s="19">
        <f>IF(C24="","",SUBTOTAL(103,C24:INDEX(C:C,-LOOKUP(,-ROW(C$10:C23)/(C$10:C23="")))))</f>
        <v>2</v>
      </c>
      <c r="B24" s="4" t="s">
        <v>18</v>
      </c>
      <c r="C24" s="24" t="s">
        <v>34</v>
      </c>
      <c r="D24" s="21">
        <v>1</v>
      </c>
      <c r="E24" s="25"/>
      <c r="F24" s="22"/>
      <c r="G24" s="23"/>
      <c r="H24" s="23"/>
    </row>
    <row r="25" spans="1:8" outlineLevel="1" x14ac:dyDescent="0.25">
      <c r="A25" s="19">
        <f>IF(C25="","",SUBTOTAL(103,C25:INDEX(C:C,-LOOKUP(,-ROW(C$10:C24)/(C$10:C24="")))))</f>
        <v>3</v>
      </c>
      <c r="B25" s="30" t="s">
        <v>36</v>
      </c>
      <c r="C25" s="20" t="s">
        <v>4</v>
      </c>
      <c r="D25" s="21">
        <v>0</v>
      </c>
      <c r="E25" s="22"/>
      <c r="F25" s="22"/>
      <c r="G25" s="23"/>
      <c r="H25" s="23"/>
    </row>
    <row r="26" spans="1:8" outlineLevel="1" x14ac:dyDescent="0.25">
      <c r="A26" s="19">
        <f>IF(C26="","",SUBTOTAL(103,C26:INDEX(C:C,-LOOKUP(,-ROW(C$10:C25)/(C$10:C25="")))))</f>
        <v>4</v>
      </c>
      <c r="B26" s="4" t="s">
        <v>38</v>
      </c>
      <c r="C26" s="24" t="s">
        <v>1</v>
      </c>
      <c r="D26" s="21">
        <v>0</v>
      </c>
      <c r="E26" s="25"/>
      <c r="F26" s="22"/>
      <c r="G26" s="23"/>
      <c r="H26" s="23"/>
    </row>
    <row r="27" spans="1:8" outlineLevel="1" x14ac:dyDescent="0.25">
      <c r="A27" s="19">
        <f>IF(C27="","",SUBTOTAL(103,C27:INDEX(C:C,-LOOKUP(,-ROW(C$10:C26)/(C$10:C26="")))))</f>
        <v>5</v>
      </c>
      <c r="B27" s="30" t="s">
        <v>37</v>
      </c>
      <c r="C27" s="20" t="s">
        <v>0</v>
      </c>
      <c r="D27" s="21">
        <v>0</v>
      </c>
      <c r="E27" s="22"/>
      <c r="F27" s="22"/>
      <c r="G27" s="23"/>
      <c r="H27" s="23"/>
    </row>
    <row r="28" spans="1:8" outlineLevel="1" x14ac:dyDescent="0.25">
      <c r="A28" s="19">
        <f>IF(C28="","",SUBTOTAL(103,C28:INDEX(C:C,-LOOKUP(,-ROW(C$10:C27)/(C$10:C27="")))))</f>
        <v>6</v>
      </c>
      <c r="B28" s="4" t="s">
        <v>40</v>
      </c>
      <c r="C28" s="24" t="s">
        <v>0</v>
      </c>
      <c r="D28" s="21">
        <v>0</v>
      </c>
      <c r="E28" s="25"/>
      <c r="F28" s="22"/>
      <c r="G28" s="23"/>
      <c r="H28" s="23"/>
    </row>
    <row r="29" spans="1:8" outlineLevel="1" x14ac:dyDescent="0.25">
      <c r="A29" s="19">
        <f>IF(C29="","",SUBTOTAL(103,C29:INDEX(C:C,-LOOKUP(,-ROW(C$10:C28)/(C$10:C28="")))))</f>
        <v>7</v>
      </c>
      <c r="B29" s="30" t="s">
        <v>80</v>
      </c>
      <c r="C29" s="20" t="s">
        <v>0</v>
      </c>
      <c r="D29" s="21">
        <v>0</v>
      </c>
      <c r="E29" s="22"/>
      <c r="F29" s="22"/>
      <c r="G29" s="23"/>
      <c r="H29" s="23"/>
    </row>
    <row r="30" spans="1:8" outlineLevel="1" x14ac:dyDescent="0.25">
      <c r="A30" s="19">
        <f>IF(C30="","",SUBTOTAL(103,C30:INDEX(C:C,-LOOKUP(,-ROW(C$10:C29)/(C$10:C29="")))))</f>
        <v>8</v>
      </c>
      <c r="B30" s="4" t="s">
        <v>5</v>
      </c>
      <c r="C30" s="24" t="s">
        <v>1</v>
      </c>
      <c r="D30" s="21">
        <v>0</v>
      </c>
      <c r="E30" s="25"/>
      <c r="F30" s="22"/>
      <c r="G30" s="23"/>
      <c r="H30" s="23"/>
    </row>
    <row r="31" spans="1:8" outlineLevel="1" x14ac:dyDescent="0.25">
      <c r="A31" s="19">
        <f>IF(C31="","",SUBTOTAL(103,C31:INDEX(C:C,-LOOKUP(,-ROW(C$10:C30)/(C$10:C30="")))))</f>
        <v>9</v>
      </c>
      <c r="B31" s="4" t="s">
        <v>54</v>
      </c>
      <c r="C31" s="24" t="s">
        <v>1</v>
      </c>
      <c r="D31" s="21">
        <v>0</v>
      </c>
      <c r="E31" s="25"/>
      <c r="F31" s="22"/>
      <c r="G31" s="23"/>
      <c r="H31" s="23"/>
    </row>
    <row r="32" spans="1:8" outlineLevel="1" x14ac:dyDescent="0.25">
      <c r="A32" s="19">
        <f>IF(C32="","",SUBTOTAL(103,C32:INDEX(C:C,-LOOKUP(,-ROW(C$10:C31)/(C$10:C31="")))))</f>
        <v>10</v>
      </c>
      <c r="B32" s="4" t="s">
        <v>77</v>
      </c>
      <c r="C32" s="24" t="s">
        <v>1</v>
      </c>
      <c r="D32" s="21">
        <v>0</v>
      </c>
      <c r="E32" s="25"/>
      <c r="F32" s="22"/>
      <c r="G32" s="23"/>
      <c r="H32" s="23"/>
    </row>
    <row r="33" spans="1:166" outlineLevel="1" x14ac:dyDescent="0.25">
      <c r="A33" s="19">
        <f>IF(C33="","",SUBTOTAL(103,C33:INDEX(C:C,-LOOKUP(,-ROW(C$10:C32)/(C$10:C32="")))))</f>
        <v>11</v>
      </c>
      <c r="B33" s="30" t="s">
        <v>53</v>
      </c>
      <c r="C33" s="20" t="s">
        <v>0</v>
      </c>
      <c r="D33" s="21">
        <v>0</v>
      </c>
      <c r="E33" s="22"/>
      <c r="F33" s="22"/>
      <c r="G33" s="23"/>
      <c r="H33" s="23"/>
    </row>
    <row r="34" spans="1:166" outlineLevel="1" x14ac:dyDescent="0.25">
      <c r="A34" s="19">
        <f>IF(C34="","",SUBTOTAL(103,C34:INDEX(C:C,-LOOKUP(,-ROW(C$10:C33)/(C$10:C33="")))))</f>
        <v>12</v>
      </c>
      <c r="B34" s="4" t="s">
        <v>59</v>
      </c>
      <c r="C34" s="24" t="s">
        <v>2</v>
      </c>
      <c r="D34" s="21">
        <v>0</v>
      </c>
      <c r="E34" s="25"/>
      <c r="F34" s="22"/>
      <c r="G34" s="23"/>
      <c r="H34" s="23"/>
    </row>
    <row r="35" spans="1:166" outlineLevel="1" x14ac:dyDescent="0.25">
      <c r="A35" s="19">
        <f>IF(C35="","",SUBTOTAL(103,C35:INDEX(C:C,-LOOKUP(,-ROW(C$10:C34)/(C$10:C34="")))))</f>
        <v>13</v>
      </c>
      <c r="B35" s="4" t="s">
        <v>49</v>
      </c>
      <c r="C35" s="24" t="s">
        <v>0</v>
      </c>
      <c r="D35" s="21">
        <v>0</v>
      </c>
      <c r="E35" s="25"/>
      <c r="F35" s="22"/>
      <c r="G35" s="23"/>
      <c r="H35" s="23"/>
    </row>
    <row r="36" spans="1:166" outlineLevel="1" x14ac:dyDescent="0.25">
      <c r="A36" s="19">
        <f>IF(C36="","",SUBTOTAL(103,C36:INDEX(C:C,-LOOKUP(,-ROW(C$10:C35)/(C$10:C35="")))))</f>
        <v>14</v>
      </c>
      <c r="B36" s="4" t="s">
        <v>44</v>
      </c>
      <c r="C36" s="24" t="s">
        <v>3</v>
      </c>
      <c r="D36" s="21">
        <v>0</v>
      </c>
      <c r="E36" s="25"/>
      <c r="F36" s="22"/>
      <c r="G36" s="23"/>
      <c r="H36" s="23"/>
    </row>
    <row r="37" spans="1:166" outlineLevel="1" x14ac:dyDescent="0.25">
      <c r="A37" s="19">
        <f>IF(C37="","",SUBTOTAL(103,C37:INDEX(C:C,-LOOKUP(,-ROW(C$10:C36)/(C$10:C36="")))))</f>
        <v>15</v>
      </c>
      <c r="B37" s="3" t="s">
        <v>9</v>
      </c>
      <c r="C37" s="24" t="s">
        <v>34</v>
      </c>
      <c r="D37" s="21">
        <v>0</v>
      </c>
      <c r="E37" s="22"/>
      <c r="F37" s="22"/>
      <c r="G37" s="23"/>
      <c r="H37" s="23"/>
    </row>
    <row r="38" spans="1:166" ht="15" customHeight="1" outlineLevel="1" x14ac:dyDescent="0.25">
      <c r="A38" s="19">
        <f>IF(C38="","",SUBTOTAL(103,C38:INDEX(C:C,-LOOKUP(,-ROW(C$10:C37)/(C$10:C37="")))))</f>
        <v>16</v>
      </c>
      <c r="B38" s="3" t="s">
        <v>35</v>
      </c>
      <c r="C38" s="24" t="s">
        <v>14</v>
      </c>
      <c r="D38" s="21">
        <v>0</v>
      </c>
      <c r="E38" s="22"/>
      <c r="F38" s="22"/>
      <c r="G38" s="23"/>
      <c r="H38" s="23"/>
    </row>
    <row r="39" spans="1:166" ht="15" customHeight="1" outlineLevel="1" x14ac:dyDescent="0.25">
      <c r="A39" s="19">
        <f>IF(C39="","",SUBTOTAL(103,C39:INDEX(C:C,-LOOKUP(,-ROW(C$10:C38)/(C$10:C38="")))))</f>
        <v>17</v>
      </c>
      <c r="B39" s="3" t="s">
        <v>10</v>
      </c>
      <c r="C39" s="24" t="s">
        <v>34</v>
      </c>
      <c r="D39" s="21">
        <v>2</v>
      </c>
      <c r="E39" s="22"/>
      <c r="F39" s="22"/>
      <c r="G39" s="23"/>
      <c r="H39" s="23"/>
    </row>
    <row r="40" spans="1:166" outlineLevel="1" x14ac:dyDescent="0.25">
      <c r="A40" s="19">
        <f>IF(C40="","",SUBTOTAL(103,C40:INDEX(C:C,-LOOKUP(,-ROW(C$10:C39)/(C$10:C39="")))))</f>
        <v>18</v>
      </c>
      <c r="B40" s="3" t="s">
        <v>70</v>
      </c>
      <c r="C40" s="24" t="s">
        <v>14</v>
      </c>
      <c r="D40" s="21">
        <v>0</v>
      </c>
      <c r="E40" s="22"/>
      <c r="F40" s="22"/>
      <c r="G40" s="23"/>
      <c r="H40" s="23"/>
    </row>
    <row r="41" spans="1:166" outlineLevel="1" x14ac:dyDescent="0.25">
      <c r="A41" s="19">
        <f>IF(C41="","",SUBTOTAL(103,C41:INDEX(C:C,-LOOKUP(,-ROW(C$10:C40)/(C$10:C40="")))))</f>
        <v>19</v>
      </c>
      <c r="B41" s="3" t="s">
        <v>52</v>
      </c>
      <c r="C41" s="24" t="s">
        <v>14</v>
      </c>
      <c r="D41" s="21">
        <v>1</v>
      </c>
      <c r="E41" s="22"/>
      <c r="F41" s="22"/>
      <c r="G41" s="23"/>
      <c r="H41" s="23"/>
    </row>
    <row r="42" spans="1:166" outlineLevel="1" x14ac:dyDescent="0.25">
      <c r="A42" s="19">
        <f>IF(C42="","",SUBTOTAL(103,C42:INDEX(C:C,-LOOKUP(,-ROW(C$10:C41)/(C$10:C41="")))))</f>
        <v>20</v>
      </c>
      <c r="B42" s="32" t="s">
        <v>69</v>
      </c>
      <c r="C42" s="24" t="s">
        <v>13</v>
      </c>
      <c r="D42" s="21">
        <v>1</v>
      </c>
      <c r="E42" s="33"/>
      <c r="F42" s="33"/>
      <c r="G42" s="23"/>
      <c r="H42" s="34"/>
    </row>
    <row r="43" spans="1:166" ht="15.75" customHeight="1" x14ac:dyDescent="0.25">
      <c r="A43" s="26" t="str">
        <f>IF(C43="","",SUBTOTAL(103,C43:INDEX(C:C,-LOOKUP(,-ROW(C$10:C42)/(C$10:C42="")))))</f>
        <v/>
      </c>
      <c r="B43" s="26"/>
      <c r="C43" s="26"/>
      <c r="D43" s="35">
        <v>1</v>
      </c>
      <c r="E43" s="27" t="s">
        <v>68</v>
      </c>
      <c r="F43" s="53">
        <f>SUBTOTAL(9,F11:F42)</f>
        <v>0</v>
      </c>
      <c r="G43" s="29"/>
      <c r="H43" s="53">
        <f>SUBTOTAL(9,H11:H42)</f>
        <v>0</v>
      </c>
    </row>
    <row r="44" spans="1:166" s="39" customFormat="1" x14ac:dyDescent="0.25">
      <c r="A44" s="48" t="str">
        <f>IF(C44="","",SUBTOTAL(103,C44:INDEX(C:C,-LOOKUP(,-ROW(C$10:C43)/(C$10:C43="")))))</f>
        <v/>
      </c>
      <c r="B44" s="49" t="s">
        <v>66</v>
      </c>
      <c r="C44" s="50"/>
      <c r="D44" s="51">
        <v>1</v>
      </c>
      <c r="E44" s="50"/>
      <c r="F44" s="50"/>
      <c r="G44" s="50"/>
      <c r="H44" s="50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</row>
    <row r="45" spans="1:166" hidden="1" outlineLevel="1" x14ac:dyDescent="0.25">
      <c r="A45" s="19">
        <f>IF(C45="","",SUBTOTAL(103,C45:INDEX(C:C,-LOOKUP(,-ROW(C$10:C44)/(C$10:C44="")))))</f>
        <v>0</v>
      </c>
      <c r="B45" s="3" t="s">
        <v>17</v>
      </c>
      <c r="C45" s="20" t="s">
        <v>13</v>
      </c>
      <c r="D45" s="21">
        <v>1</v>
      </c>
      <c r="E45" s="22"/>
      <c r="F45" s="22"/>
      <c r="G45" s="23"/>
      <c r="H45" s="23"/>
    </row>
    <row r="46" spans="1:166" hidden="1" outlineLevel="1" x14ac:dyDescent="0.25">
      <c r="A46" s="19">
        <f>IF(C46="","",SUBTOTAL(103,C46:INDEX(C:C,-LOOKUP(,-ROW(C$10:C45)/(C$10:C45="")))))</f>
        <v>0</v>
      </c>
      <c r="B46" s="3" t="s">
        <v>24</v>
      </c>
      <c r="C46" s="20" t="s">
        <v>13</v>
      </c>
      <c r="D46" s="21">
        <v>1</v>
      </c>
      <c r="E46" s="22"/>
      <c r="F46" s="22"/>
      <c r="G46" s="23"/>
      <c r="H46" s="23"/>
    </row>
    <row r="47" spans="1:166" hidden="1" outlineLevel="1" x14ac:dyDescent="0.25">
      <c r="A47" s="19">
        <f>IF(C47="","",SUBTOTAL(103,C47:INDEX(C:C,-LOOKUP(,-ROW(C$10:C46)/(C$10:C46="")))))</f>
        <v>0</v>
      </c>
      <c r="B47" s="4" t="s">
        <v>56</v>
      </c>
      <c r="C47" s="24" t="s">
        <v>13</v>
      </c>
      <c r="D47" s="21">
        <v>1</v>
      </c>
      <c r="E47" s="25"/>
      <c r="F47" s="22"/>
      <c r="G47" s="23"/>
      <c r="H47" s="23"/>
    </row>
    <row r="48" spans="1:166" hidden="1" outlineLevel="1" x14ac:dyDescent="0.25">
      <c r="A48" s="19">
        <f>IF(C48="","",SUBTOTAL(103,C48:INDEX(C:C,-LOOKUP(,-ROW(C$10:C47)/(C$10:C47="")))))</f>
        <v>0</v>
      </c>
      <c r="B48" s="3" t="s">
        <v>73</v>
      </c>
      <c r="C48" s="20" t="s">
        <v>0</v>
      </c>
      <c r="D48" s="21">
        <v>40</v>
      </c>
      <c r="E48" s="22"/>
      <c r="F48" s="22"/>
      <c r="G48" s="23"/>
      <c r="H48" s="23"/>
    </row>
    <row r="49" spans="1:9" hidden="1" outlineLevel="1" x14ac:dyDescent="0.25">
      <c r="A49" s="19">
        <f>IF(C49="","",SUBTOTAL(103,C49:INDEX(C:C,-LOOKUP(,-ROW(C$10:C48)/(C$10:C48="")))))</f>
        <v>0</v>
      </c>
      <c r="B49" s="4" t="s">
        <v>40</v>
      </c>
      <c r="C49" s="24" t="s">
        <v>0</v>
      </c>
      <c r="D49" s="21">
        <v>100</v>
      </c>
      <c r="E49" s="25"/>
      <c r="F49" s="22"/>
      <c r="G49" s="23"/>
      <c r="H49" s="23"/>
    </row>
    <row r="50" spans="1:9" hidden="1" outlineLevel="1" x14ac:dyDescent="0.25">
      <c r="A50" s="19">
        <f>IF(C50="","",SUBTOTAL(103,C50:INDEX(C:C,-LOOKUP(,-ROW(C$10:C49)/(C$10:C49="")))))</f>
        <v>0</v>
      </c>
      <c r="B50" s="3" t="s">
        <v>22</v>
      </c>
      <c r="C50" s="20" t="s">
        <v>0</v>
      </c>
      <c r="D50" s="21">
        <v>170</v>
      </c>
      <c r="E50" s="22"/>
      <c r="F50" s="22"/>
      <c r="G50" s="23"/>
      <c r="H50" s="23"/>
    </row>
    <row r="51" spans="1:9" hidden="1" outlineLevel="1" x14ac:dyDescent="0.25">
      <c r="A51" s="19">
        <f>IF(C51="","",SUBTOTAL(103,C51:INDEX(C:C,-LOOKUP(,-ROW(C$10:C50)/(C$10:C50="")))))</f>
        <v>0</v>
      </c>
      <c r="B51" s="4" t="s">
        <v>39</v>
      </c>
      <c r="C51" s="24" t="s">
        <v>1</v>
      </c>
      <c r="D51" s="21">
        <v>3.2</v>
      </c>
      <c r="E51" s="25"/>
      <c r="F51" s="22"/>
      <c r="G51" s="23"/>
      <c r="H51" s="23"/>
    </row>
    <row r="52" spans="1:9" hidden="1" outlineLevel="1" x14ac:dyDescent="0.25">
      <c r="A52" s="19">
        <f>IF(C52="","",SUBTOTAL(103,C52:INDEX(C:C,-LOOKUP(,-ROW(C$10:C51)/(C$10:C51="")))))</f>
        <v>0</v>
      </c>
      <c r="B52" s="4" t="s">
        <v>46</v>
      </c>
      <c r="C52" s="24" t="s">
        <v>0</v>
      </c>
      <c r="D52" s="21">
        <v>189</v>
      </c>
      <c r="E52" s="25"/>
      <c r="F52" s="22"/>
      <c r="G52" s="23"/>
      <c r="H52" s="23"/>
    </row>
    <row r="53" spans="1:9" hidden="1" outlineLevel="1" x14ac:dyDescent="0.25">
      <c r="A53" s="19">
        <f>IF(C53="","",SUBTOTAL(103,C53:INDEX(C:C,-LOOKUP(,-ROW(C$10:C52)/(C$10:C52="")))))</f>
        <v>0</v>
      </c>
      <c r="B53" s="4" t="s">
        <v>64</v>
      </c>
      <c r="C53" s="24" t="s">
        <v>3</v>
      </c>
      <c r="D53" s="21">
        <v>680</v>
      </c>
      <c r="E53" s="25"/>
      <c r="F53" s="22"/>
      <c r="G53" s="23"/>
      <c r="H53" s="23"/>
    </row>
    <row r="54" spans="1:9" hidden="1" outlineLevel="1" x14ac:dyDescent="0.25">
      <c r="A54" s="19">
        <f>IF(C54="","",SUBTOTAL(103,C54:INDEX(C:C,-LOOKUP(,-ROW(C$10:C53)/(C$10:C53="")))))</f>
        <v>0</v>
      </c>
      <c r="B54" s="3" t="s">
        <v>42</v>
      </c>
      <c r="C54" s="20" t="s">
        <v>1</v>
      </c>
      <c r="D54" s="21">
        <v>34</v>
      </c>
      <c r="E54" s="22"/>
      <c r="F54" s="22"/>
      <c r="G54" s="23"/>
      <c r="H54" s="23"/>
    </row>
    <row r="55" spans="1:9" hidden="1" outlineLevel="1" x14ac:dyDescent="0.25">
      <c r="A55" s="19">
        <f>IF(C55="","",SUBTOTAL(103,C55:INDEX(C:C,-LOOKUP(,-ROW(C$10:C54)/(C$10:C54="")))))</f>
        <v>0</v>
      </c>
      <c r="B55" s="4" t="s">
        <v>58</v>
      </c>
      <c r="C55" s="24" t="s">
        <v>7</v>
      </c>
      <c r="D55" s="21">
        <v>1.5</v>
      </c>
      <c r="E55" s="25"/>
      <c r="F55" s="22"/>
      <c r="G55" s="23"/>
      <c r="H55" s="23"/>
    </row>
    <row r="56" spans="1:9" hidden="1" outlineLevel="1" x14ac:dyDescent="0.25">
      <c r="A56" s="19">
        <f>IF(C56="","",SUBTOTAL(103,C56:INDEX(C:C,-LOOKUP(,-ROW(C$10:C55)/(C$10:C55="")))))</f>
        <v>0</v>
      </c>
      <c r="B56" s="4" t="s">
        <v>57</v>
      </c>
      <c r="C56" s="24" t="s">
        <v>2</v>
      </c>
      <c r="D56" s="21">
        <v>40</v>
      </c>
      <c r="E56" s="25"/>
      <c r="F56" s="22"/>
      <c r="G56" s="23"/>
      <c r="H56" s="23"/>
      <c r="I56" s="42"/>
    </row>
    <row r="57" spans="1:9" ht="15.75" hidden="1" customHeight="1" outlineLevel="1" x14ac:dyDescent="0.25">
      <c r="A57" s="19">
        <f>IF(C57="","",SUBTOTAL(103,C57:INDEX(C:C,-LOOKUP(,-ROW(C$10:C56)/(C$10:C56="")))))</f>
        <v>0</v>
      </c>
      <c r="B57" s="4" t="s">
        <v>63</v>
      </c>
      <c r="C57" s="24" t="s">
        <v>3</v>
      </c>
      <c r="D57" s="21">
        <v>600</v>
      </c>
      <c r="E57" s="25"/>
      <c r="F57" s="22"/>
      <c r="G57" s="23"/>
      <c r="H57" s="23"/>
      <c r="I57" s="42"/>
    </row>
    <row r="58" spans="1:9" ht="15.75" hidden="1" customHeight="1" outlineLevel="1" x14ac:dyDescent="0.25">
      <c r="A58" s="19">
        <f>IF(C58="","",SUBTOTAL(103,C58:INDEX(C:C,-LOOKUP(,-ROW(C$10:C57)/(C$10:C57="")))))</f>
        <v>0</v>
      </c>
      <c r="B58" s="3" t="s">
        <v>81</v>
      </c>
      <c r="C58" s="20" t="s">
        <v>1</v>
      </c>
      <c r="D58" s="21">
        <v>34</v>
      </c>
      <c r="E58" s="22"/>
      <c r="F58" s="22"/>
      <c r="G58" s="23"/>
      <c r="H58" s="23"/>
    </row>
    <row r="59" spans="1:9" hidden="1" outlineLevel="1" x14ac:dyDescent="0.25">
      <c r="A59" s="19">
        <f>IF(C59="","",SUBTOTAL(103,C59:INDEX(C:C,-LOOKUP(,-ROW(C$10:C58)/(C$10:C58="")))))</f>
        <v>0</v>
      </c>
      <c r="B59" s="4" t="s">
        <v>6</v>
      </c>
      <c r="C59" s="24" t="s">
        <v>1</v>
      </c>
      <c r="D59" s="21">
        <v>36</v>
      </c>
      <c r="E59" s="25"/>
      <c r="F59" s="22"/>
      <c r="G59" s="23"/>
      <c r="H59" s="23"/>
    </row>
    <row r="60" spans="1:9" hidden="1" outlineLevel="1" x14ac:dyDescent="0.25">
      <c r="A60" s="19">
        <f>IF(C60="","",SUBTOTAL(103,C60:INDEX(C:C,-LOOKUP(,-ROW(C$10:C59)/(C$10:C59="")))))</f>
        <v>0</v>
      </c>
      <c r="B60" s="38" t="s">
        <v>19</v>
      </c>
      <c r="C60" s="24" t="s">
        <v>34</v>
      </c>
      <c r="D60" s="21">
        <v>1</v>
      </c>
      <c r="E60" s="22"/>
      <c r="F60" s="22"/>
      <c r="G60" s="23"/>
      <c r="H60" s="23"/>
    </row>
    <row r="61" spans="1:9" hidden="1" outlineLevel="1" x14ac:dyDescent="0.25">
      <c r="A61" s="19">
        <f>IF(C61="","",SUBTOTAL(103,C61:INDEX(C:C,-LOOKUP(,-ROW(C$10:C60)/(C$10:C60="")))))</f>
        <v>0</v>
      </c>
      <c r="B61" s="38" t="s">
        <v>77</v>
      </c>
      <c r="C61" s="24" t="s">
        <v>1</v>
      </c>
      <c r="D61" s="21">
        <v>36</v>
      </c>
      <c r="E61" s="22"/>
      <c r="F61" s="22"/>
      <c r="G61" s="23"/>
      <c r="H61" s="23"/>
    </row>
    <row r="62" spans="1:9" hidden="1" outlineLevel="1" x14ac:dyDescent="0.25">
      <c r="A62" s="19">
        <f>IF(C62="","",SUBTOTAL(103,C62:INDEX(C:C,-LOOKUP(,-ROW(C$10:C61)/(C$10:C61="")))))</f>
        <v>0</v>
      </c>
      <c r="B62" s="4" t="s">
        <v>54</v>
      </c>
      <c r="C62" s="24" t="s">
        <v>1</v>
      </c>
      <c r="D62" s="21">
        <v>0</v>
      </c>
      <c r="E62" s="25"/>
      <c r="F62" s="22"/>
      <c r="G62" s="23"/>
      <c r="H62" s="23"/>
    </row>
    <row r="63" spans="1:9" hidden="1" outlineLevel="1" x14ac:dyDescent="0.25">
      <c r="A63" s="19">
        <f>IF(C63="","",SUBTOTAL(103,C63:INDEX(C:C,-LOOKUP(,-ROW(C$10:C62)/(C$10:C62="")))))</f>
        <v>0</v>
      </c>
      <c r="B63" s="3" t="s">
        <v>23</v>
      </c>
      <c r="C63" s="20" t="s">
        <v>3</v>
      </c>
      <c r="D63" s="21">
        <v>0</v>
      </c>
      <c r="E63" s="22"/>
      <c r="F63" s="22"/>
      <c r="G63" s="23"/>
      <c r="H63" s="23"/>
    </row>
    <row r="64" spans="1:9" outlineLevel="1" x14ac:dyDescent="0.25">
      <c r="A64" s="19">
        <f>IF(C64="","",SUBTOTAL(103,C64:INDEX(C:C,-LOOKUP(,-ROW(C$10:C63)/(C$10:C63="")))))</f>
        <v>1</v>
      </c>
      <c r="B64" s="4" t="s">
        <v>65</v>
      </c>
      <c r="C64" s="24" t="s">
        <v>4</v>
      </c>
      <c r="D64" s="21">
        <v>0</v>
      </c>
      <c r="E64" s="25"/>
      <c r="F64" s="22"/>
      <c r="G64" s="23"/>
      <c r="H64" s="23"/>
    </row>
    <row r="65" spans="1:8" outlineLevel="1" x14ac:dyDescent="0.25">
      <c r="A65" s="19">
        <f>IF(C65="","",SUBTOTAL(103,C65:INDEX(C:C,-LOOKUP(,-ROW(C$10:C64)/(C$10:C64="")))))</f>
        <v>2</v>
      </c>
      <c r="B65" s="3" t="s">
        <v>20</v>
      </c>
      <c r="C65" s="20" t="s">
        <v>0</v>
      </c>
      <c r="D65" s="21">
        <v>170</v>
      </c>
      <c r="E65" s="22"/>
      <c r="F65" s="22"/>
      <c r="G65" s="23"/>
      <c r="H65" s="23"/>
    </row>
    <row r="66" spans="1:8" outlineLevel="1" x14ac:dyDescent="0.25">
      <c r="A66" s="19">
        <f>IF(C66="","",SUBTOTAL(103,C66:INDEX(C:C,-LOOKUP(,-ROW(C$10:C65)/(C$10:C65="")))))</f>
        <v>3</v>
      </c>
      <c r="B66" s="3" t="s">
        <v>82</v>
      </c>
      <c r="C66" s="20" t="s">
        <v>0</v>
      </c>
      <c r="D66" s="21">
        <v>85</v>
      </c>
      <c r="E66" s="22"/>
      <c r="F66" s="22"/>
      <c r="G66" s="23"/>
      <c r="H66" s="23"/>
    </row>
    <row r="67" spans="1:8" ht="30" customHeight="1" outlineLevel="1" x14ac:dyDescent="0.25">
      <c r="A67" s="19">
        <f>IF(C67="","",SUBTOTAL(103,C67:INDEX(C:C,-LOOKUP(,-ROW(C$10:C66)/(C$10:C66="")))))</f>
        <v>4</v>
      </c>
      <c r="B67" s="4" t="s">
        <v>83</v>
      </c>
      <c r="C67" s="24" t="s">
        <v>1</v>
      </c>
      <c r="D67" s="21">
        <v>4.5</v>
      </c>
      <c r="E67" s="25"/>
      <c r="F67" s="22"/>
      <c r="G67" s="23"/>
      <c r="H67" s="23"/>
    </row>
    <row r="68" spans="1:8" hidden="1" outlineLevel="1" x14ac:dyDescent="0.25">
      <c r="A68" s="19">
        <f>IF(C68="","",SUBTOTAL(103,C68:INDEX(C:C,-LOOKUP(,-ROW(C$10:C67)/(C$10:C67="")))))</f>
        <v>4</v>
      </c>
      <c r="B68" s="3" t="s">
        <v>26</v>
      </c>
      <c r="C68" s="20" t="s">
        <v>0</v>
      </c>
      <c r="D68" s="21">
        <v>85</v>
      </c>
      <c r="E68" s="22"/>
      <c r="F68" s="22"/>
      <c r="G68" s="23"/>
      <c r="H68" s="23"/>
    </row>
    <row r="69" spans="1:8" hidden="1" outlineLevel="1" x14ac:dyDescent="0.25">
      <c r="A69" s="19">
        <f>IF(C69="","",SUBTOTAL(103,C69:INDEX(C:C,-LOOKUP(,-ROW(C$10:C68)/(C$10:C68="")))))</f>
        <v>4</v>
      </c>
      <c r="B69" s="4" t="s">
        <v>60</v>
      </c>
      <c r="C69" s="24" t="s">
        <v>2</v>
      </c>
      <c r="D69" s="21">
        <v>100</v>
      </c>
      <c r="E69" s="25"/>
      <c r="F69" s="22"/>
      <c r="G69" s="23"/>
      <c r="H69" s="23"/>
    </row>
    <row r="70" spans="1:8" hidden="1" outlineLevel="1" x14ac:dyDescent="0.25">
      <c r="A70" s="19">
        <f>IF(C70="","",SUBTOTAL(103,C70:INDEX(C:C,-LOOKUP(,-ROW(C$10:C69)/(C$10:C69="")))))</f>
        <v>4</v>
      </c>
      <c r="B70" s="4" t="s">
        <v>59</v>
      </c>
      <c r="C70" s="24" t="s">
        <v>2</v>
      </c>
      <c r="D70" s="21">
        <v>0</v>
      </c>
      <c r="E70" s="25"/>
      <c r="F70" s="22"/>
      <c r="G70" s="23"/>
      <c r="H70" s="23"/>
    </row>
    <row r="71" spans="1:8" hidden="1" outlineLevel="1" x14ac:dyDescent="0.25">
      <c r="A71" s="19">
        <f>IF(C71="","",SUBTOTAL(103,C71:INDEX(C:C,-LOOKUP(,-ROW(C$10:C70)/(C$10:C70="")))))</f>
        <v>4</v>
      </c>
      <c r="B71" s="4" t="s">
        <v>43</v>
      </c>
      <c r="C71" s="24" t="s">
        <v>0</v>
      </c>
      <c r="D71" s="21">
        <v>0</v>
      </c>
      <c r="E71" s="25"/>
      <c r="F71" s="22"/>
      <c r="G71" s="23"/>
      <c r="H71" s="23"/>
    </row>
    <row r="72" spans="1:8" hidden="1" outlineLevel="1" x14ac:dyDescent="0.25">
      <c r="A72" s="19">
        <f>IF(C72="","",SUBTOTAL(103,C72:INDEX(C:C,-LOOKUP(,-ROW(C$10:C71)/(C$10:C71="")))))</f>
        <v>4</v>
      </c>
      <c r="B72" s="4" t="s">
        <v>44</v>
      </c>
      <c r="C72" s="24" t="s">
        <v>3</v>
      </c>
      <c r="D72" s="21">
        <v>0</v>
      </c>
      <c r="E72" s="25"/>
      <c r="F72" s="22"/>
      <c r="G72" s="23"/>
      <c r="H72" s="23"/>
    </row>
    <row r="73" spans="1:8" ht="17.25" hidden="1" customHeight="1" outlineLevel="1" x14ac:dyDescent="0.25">
      <c r="A73" s="19">
        <f>IF(C73="","",SUBTOTAL(103,C73:INDEX(C:C,-LOOKUP(,-ROW(C$10:C72)/(C$10:C72="")))))</f>
        <v>4</v>
      </c>
      <c r="B73" s="3" t="s">
        <v>25</v>
      </c>
      <c r="C73" s="20" t="s">
        <v>0</v>
      </c>
      <c r="D73" s="21">
        <v>85</v>
      </c>
      <c r="E73" s="22"/>
      <c r="F73" s="22"/>
      <c r="G73" s="23"/>
      <c r="H73" s="23"/>
    </row>
    <row r="74" spans="1:8" hidden="1" outlineLevel="1" x14ac:dyDescent="0.25">
      <c r="A74" s="19">
        <f>IF(C74="","",SUBTOTAL(103,C74:INDEX(C:C,-LOOKUP(,-ROW(C$10:C73)/(C$10:C73="")))))</f>
        <v>4</v>
      </c>
      <c r="B74" s="4" t="s">
        <v>47</v>
      </c>
      <c r="C74" s="24" t="s">
        <v>48</v>
      </c>
      <c r="D74" s="21">
        <v>0</v>
      </c>
      <c r="E74" s="25"/>
      <c r="F74" s="22"/>
      <c r="G74" s="23"/>
      <c r="H74" s="23"/>
    </row>
    <row r="75" spans="1:8" hidden="1" outlineLevel="1" x14ac:dyDescent="0.25">
      <c r="A75" s="19">
        <f>IF(C75="","",SUBTOTAL(103,C75:INDEX(C:C,-LOOKUP(,-ROW(C$10:C74)/(C$10:C74="")))))</f>
        <v>4</v>
      </c>
      <c r="B75" s="4" t="s">
        <v>76</v>
      </c>
      <c r="C75" s="24" t="s">
        <v>3</v>
      </c>
      <c r="D75" s="21">
        <v>4800</v>
      </c>
      <c r="E75" s="25"/>
      <c r="F75" s="22"/>
      <c r="G75" s="23"/>
      <c r="H75" s="23"/>
    </row>
    <row r="76" spans="1:8" hidden="1" outlineLevel="1" x14ac:dyDescent="0.25">
      <c r="A76" s="19">
        <f>IF(C76="","",SUBTOTAL(103,C76:INDEX(C:C,-LOOKUP(,-ROW(C$10:C75)/(C$10:C75="")))))</f>
        <v>4</v>
      </c>
      <c r="B76" s="4" t="s">
        <v>45</v>
      </c>
      <c r="C76" s="24" t="s">
        <v>41</v>
      </c>
      <c r="D76" s="21">
        <v>85</v>
      </c>
      <c r="E76" s="25"/>
      <c r="F76" s="22"/>
      <c r="G76" s="23"/>
      <c r="H76" s="23"/>
    </row>
    <row r="77" spans="1:8" hidden="1" outlineLevel="1" x14ac:dyDescent="0.25">
      <c r="A77" s="19">
        <f>IF(C77="","",SUBTOTAL(103,C77:INDEX(C:C,-LOOKUP(,-ROW(C$10:C76)/(C$10:C76="")))))</f>
        <v>4</v>
      </c>
      <c r="B77" s="4" t="s">
        <v>67</v>
      </c>
      <c r="C77" s="24" t="s">
        <v>0</v>
      </c>
      <c r="D77" s="21">
        <v>40</v>
      </c>
      <c r="E77" s="25"/>
      <c r="F77" s="22"/>
      <c r="G77" s="23"/>
      <c r="H77" s="23"/>
    </row>
    <row r="78" spans="1:8" hidden="1" outlineLevel="1" x14ac:dyDescent="0.25">
      <c r="A78" s="19">
        <f>IF(C78="","",SUBTOTAL(103,C78:INDEX(C:C,-LOOKUP(,-ROW(C$10:C77)/(C$10:C77="")))))</f>
        <v>4</v>
      </c>
      <c r="B78" s="3" t="s">
        <v>72</v>
      </c>
      <c r="C78" s="20" t="s">
        <v>4</v>
      </c>
      <c r="D78" s="21">
        <v>0</v>
      </c>
      <c r="E78" s="22"/>
      <c r="F78" s="22"/>
      <c r="G78" s="23"/>
      <c r="H78" s="23"/>
    </row>
    <row r="79" spans="1:8" hidden="1" outlineLevel="1" x14ac:dyDescent="0.25">
      <c r="A79" s="19">
        <f>IF(C79="","",SUBTOTAL(103,C79:INDEX(C:C,-LOOKUP(,-ROW(C$10:C78)/(C$10:C78="")))))</f>
        <v>4</v>
      </c>
      <c r="B79" s="4" t="s">
        <v>8</v>
      </c>
      <c r="C79" s="24" t="s">
        <v>4</v>
      </c>
      <c r="D79" s="21">
        <v>0</v>
      </c>
      <c r="E79" s="25"/>
      <c r="F79" s="22"/>
      <c r="G79" s="23"/>
      <c r="H79" s="23"/>
    </row>
    <row r="80" spans="1:8" hidden="1" outlineLevel="1" x14ac:dyDescent="0.25">
      <c r="A80" s="19">
        <f>IF(C80="","",SUBTOTAL(103,C80:INDEX(C:C,-LOOKUP(,-ROW(C$10:C79)/(C$10:C79="")))))</f>
        <v>4</v>
      </c>
      <c r="B80" s="3" t="s">
        <v>33</v>
      </c>
      <c r="C80" s="24" t="s">
        <v>34</v>
      </c>
      <c r="D80" s="21">
        <v>0</v>
      </c>
      <c r="E80" s="22"/>
      <c r="F80" s="22"/>
      <c r="G80" s="23"/>
      <c r="H80" s="23"/>
    </row>
    <row r="81" spans="1:8" hidden="1" outlineLevel="1" x14ac:dyDescent="0.25">
      <c r="A81" s="19">
        <f>IF(C81="","",SUBTOTAL(103,C81:INDEX(C:C,-LOOKUP(,-ROW(C$10:C80)/(C$10:C80="")))))</f>
        <v>4</v>
      </c>
      <c r="B81" s="3" t="s">
        <v>9</v>
      </c>
      <c r="C81" s="24" t="s">
        <v>34</v>
      </c>
      <c r="D81" s="21">
        <v>1</v>
      </c>
      <c r="E81" s="22"/>
      <c r="F81" s="22"/>
      <c r="G81" s="23"/>
      <c r="H81" s="23"/>
    </row>
    <row r="82" spans="1:8" outlineLevel="1" x14ac:dyDescent="0.25">
      <c r="A82" s="19">
        <f>IF(C82="","",SUBTOTAL(103,C82:INDEX(C:C,-LOOKUP(,-ROW(C$10:C81)/(C$10:C81="")))))</f>
        <v>5</v>
      </c>
      <c r="B82" s="3" t="s">
        <v>71</v>
      </c>
      <c r="C82" s="24" t="s">
        <v>14</v>
      </c>
      <c r="D82" s="21">
        <v>3</v>
      </c>
      <c r="E82" s="22"/>
      <c r="F82" s="22"/>
      <c r="G82" s="23"/>
      <c r="H82" s="23"/>
    </row>
    <row r="83" spans="1:8" outlineLevel="1" x14ac:dyDescent="0.25">
      <c r="A83" s="19">
        <f>IF(C83="","",SUBTOTAL(103,C83:INDEX(C:C,-LOOKUP(,-ROW(C$10:C82)/(C$10:C82="")))))</f>
        <v>6</v>
      </c>
      <c r="B83" s="3" t="s">
        <v>62</v>
      </c>
      <c r="C83" s="24" t="s">
        <v>14</v>
      </c>
      <c r="D83" s="21">
        <v>0</v>
      </c>
      <c r="E83" s="22"/>
      <c r="F83" s="22"/>
      <c r="G83" s="23"/>
      <c r="H83" s="23"/>
    </row>
    <row r="84" spans="1:8" outlineLevel="1" x14ac:dyDescent="0.25">
      <c r="A84" s="19">
        <f>IF(C84="","",SUBTOTAL(103,C84:INDEX(C:C,-LOOKUP(,-ROW(C$10:C83)/(C$10:C83="")))))</f>
        <v>7</v>
      </c>
      <c r="B84" s="3" t="s">
        <v>61</v>
      </c>
      <c r="C84" s="24" t="s">
        <v>14</v>
      </c>
      <c r="D84" s="21">
        <v>0</v>
      </c>
      <c r="E84" s="22"/>
      <c r="F84" s="22"/>
      <c r="G84" s="23"/>
      <c r="H84" s="23"/>
    </row>
    <row r="85" spans="1:8" outlineLevel="1" x14ac:dyDescent="0.25">
      <c r="A85" s="19">
        <f>IF(C85="","",SUBTOTAL(103,C85:INDEX(C:C,-LOOKUP(,-ROW(C$10:C84)/(C$10:C84="")))))</f>
        <v>8</v>
      </c>
      <c r="B85" s="3" t="s">
        <v>52</v>
      </c>
      <c r="C85" s="24" t="s">
        <v>14</v>
      </c>
      <c r="D85" s="21">
        <v>2</v>
      </c>
      <c r="E85" s="22"/>
      <c r="F85" s="22"/>
      <c r="G85" s="23"/>
      <c r="H85" s="23"/>
    </row>
    <row r="86" spans="1:8" outlineLevel="1" x14ac:dyDescent="0.25">
      <c r="A86" s="31">
        <f>IF(C86="","",SUBTOTAL(103,C86:INDEX(C:C,-LOOKUP(,-ROW(C$10:C85)/(C$10:C85="")))))</f>
        <v>9</v>
      </c>
      <c r="B86" s="32" t="s">
        <v>69</v>
      </c>
      <c r="C86" s="24" t="s">
        <v>13</v>
      </c>
      <c r="D86" s="21">
        <v>1</v>
      </c>
      <c r="E86" s="33"/>
      <c r="F86" s="33"/>
      <c r="G86" s="23"/>
      <c r="H86" s="34"/>
    </row>
    <row r="87" spans="1:8" ht="15.75" customHeight="1" x14ac:dyDescent="0.25">
      <c r="A87" s="26" t="str">
        <f>IF(C87="","",SUBTOTAL(103,C87:INDEX(C:C,-LOOKUP(,-ROW(C$10:C86)/(C$10:C86="")))))</f>
        <v/>
      </c>
      <c r="B87" s="26"/>
      <c r="C87" s="26"/>
      <c r="D87" s="36">
        <v>1</v>
      </c>
      <c r="E87" s="27" t="s">
        <v>68</v>
      </c>
      <c r="F87" s="53">
        <f>SUBTOTAL(9,F44:F86)</f>
        <v>0</v>
      </c>
      <c r="G87" s="29"/>
      <c r="H87" s="53">
        <f>SUBTOTAL(9,H44:H86)</f>
        <v>0</v>
      </c>
    </row>
  </sheetData>
  <autoFilter ref="A10:H87"/>
  <mergeCells count="1">
    <mergeCell ref="B8:H8"/>
  </mergeCells>
  <pageMargins left="0.7" right="0.7" top="1.845" bottom="0.80291666666666661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tabColor theme="1"/>
    <pageSetUpPr fitToPage="1"/>
  </sheetPr>
  <dimension ref="A1:FJ87"/>
  <sheetViews>
    <sheetView view="pageBreakPreview" topLeftCell="A6" zoomScaleNormal="100" zoomScaleSheetLayoutView="100" workbookViewId="0">
      <selection activeCell="F43" sqref="F43"/>
    </sheetView>
  </sheetViews>
  <sheetFormatPr defaultColWidth="12.5703125" defaultRowHeight="15" customHeight="1" outlineLevelRow="1" x14ac:dyDescent="0.25"/>
  <cols>
    <col min="1" max="1" width="10.140625" style="7" customWidth="1"/>
    <col min="2" max="2" width="61.5703125" style="7" customWidth="1"/>
    <col min="3" max="3" width="9.7109375" style="7" customWidth="1"/>
    <col min="4" max="4" width="8.28515625" style="7" customWidth="1"/>
    <col min="5" max="5" width="19.42578125" style="7" customWidth="1"/>
    <col min="6" max="8" width="18.7109375" style="7" customWidth="1"/>
    <col min="9" max="166" width="12.5703125" style="41"/>
    <col min="167" max="16384" width="12.5703125" style="2"/>
  </cols>
  <sheetData>
    <row r="1" spans="1:166" s="1" customFormat="1" x14ac:dyDescent="0.25">
      <c r="A1" s="5"/>
      <c r="B1" s="5"/>
      <c r="C1" s="5"/>
      <c r="D1" s="5"/>
      <c r="E1" s="5"/>
      <c r="F1" s="5"/>
      <c r="G1" s="5"/>
      <c r="H1" s="5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</row>
    <row r="2" spans="1:166" ht="15" customHeight="1" x14ac:dyDescent="0.25">
      <c r="A2" s="6"/>
      <c r="B2" s="6"/>
      <c r="G2" s="43"/>
      <c r="H2" s="8"/>
    </row>
    <row r="3" spans="1:166" x14ac:dyDescent="0.25">
      <c r="A3" s="6"/>
      <c r="B3" s="9"/>
      <c r="C3" s="9"/>
      <c r="D3" s="9"/>
      <c r="E3" s="9"/>
      <c r="F3" s="43"/>
      <c r="G3" s="10"/>
      <c r="H3" s="10"/>
    </row>
    <row r="4" spans="1:166" ht="15" customHeight="1" x14ac:dyDescent="0.25">
      <c r="A4" s="6"/>
      <c r="B4" s="6"/>
      <c r="G4" s="43"/>
      <c r="H4" s="8"/>
    </row>
    <row r="5" spans="1:166" ht="15" customHeight="1" x14ac:dyDescent="0.25">
      <c r="A5" s="6"/>
      <c r="B5" s="6"/>
      <c r="G5" s="8"/>
      <c r="H5" s="8"/>
    </row>
    <row r="6" spans="1:166" ht="15" customHeight="1" x14ac:dyDescent="0.25">
      <c r="A6" s="6"/>
      <c r="B6" s="6"/>
      <c r="G6" s="11"/>
      <c r="H6" s="12"/>
    </row>
    <row r="7" spans="1:166" ht="63.75" customHeight="1" x14ac:dyDescent="0.25">
      <c r="B7" s="13"/>
      <c r="C7" s="14"/>
      <c r="D7" s="15"/>
      <c r="E7" s="16"/>
      <c r="F7" s="16"/>
      <c r="G7" s="16"/>
      <c r="H7" s="17"/>
    </row>
    <row r="8" spans="1:166" x14ac:dyDescent="0.25">
      <c r="B8" s="52"/>
      <c r="C8" s="52"/>
      <c r="D8" s="52"/>
      <c r="E8" s="52"/>
      <c r="F8" s="52"/>
      <c r="G8" s="52"/>
      <c r="H8" s="52"/>
    </row>
    <row r="9" spans="1:166" x14ac:dyDescent="0.25">
      <c r="B9" s="18"/>
      <c r="C9" s="14"/>
      <c r="D9" s="15"/>
      <c r="E9" s="16"/>
      <c r="F9" s="16"/>
      <c r="G9" s="16"/>
      <c r="H9" s="16"/>
    </row>
    <row r="10" spans="1:166" ht="33.75" customHeight="1" x14ac:dyDescent="0.25">
      <c r="A10" s="44" t="s">
        <v>11</v>
      </c>
      <c r="B10" s="45" t="s">
        <v>12</v>
      </c>
      <c r="C10" s="44" t="s">
        <v>27</v>
      </c>
      <c r="D10" s="46" t="s">
        <v>32</v>
      </c>
      <c r="E10" s="47" t="s">
        <v>28</v>
      </c>
      <c r="F10" s="47" t="s">
        <v>29</v>
      </c>
      <c r="G10" s="47" t="s">
        <v>30</v>
      </c>
      <c r="H10" s="47" t="s">
        <v>31</v>
      </c>
    </row>
    <row r="11" spans="1:166" s="39" customFormat="1" x14ac:dyDescent="0.25">
      <c r="A11" s="48"/>
      <c r="B11" s="49" t="s">
        <v>50</v>
      </c>
      <c r="C11" s="50"/>
      <c r="D11" s="51">
        <v>1</v>
      </c>
      <c r="E11" s="50"/>
      <c r="F11" s="50"/>
      <c r="G11" s="50"/>
      <c r="H11" s="50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</row>
    <row r="12" spans="1:166" outlineLevel="1" x14ac:dyDescent="0.25">
      <c r="A12" s="19">
        <v>1</v>
      </c>
      <c r="B12" s="3" t="s">
        <v>21</v>
      </c>
      <c r="C12" s="20" t="s">
        <v>13</v>
      </c>
      <c r="D12" s="21">
        <v>1</v>
      </c>
      <c r="E12" s="22"/>
      <c r="F12" s="22"/>
      <c r="G12" s="23"/>
      <c r="H12" s="23"/>
    </row>
    <row r="13" spans="1:166" ht="30" outlineLevel="1" x14ac:dyDescent="0.25">
      <c r="A13" s="19">
        <v>2</v>
      </c>
      <c r="B13" s="3" t="s">
        <v>16</v>
      </c>
      <c r="C13" s="20" t="s">
        <v>1</v>
      </c>
      <c r="D13" s="21">
        <v>113</v>
      </c>
      <c r="E13" s="22"/>
      <c r="F13" s="22"/>
      <c r="G13" s="23"/>
      <c r="H13" s="23"/>
    </row>
    <row r="14" spans="1:166" outlineLevel="1" x14ac:dyDescent="0.25">
      <c r="A14" s="19">
        <v>3</v>
      </c>
      <c r="B14" s="3" t="s">
        <v>55</v>
      </c>
      <c r="C14" s="20" t="s">
        <v>1</v>
      </c>
      <c r="D14" s="21">
        <v>11</v>
      </c>
      <c r="E14" s="22"/>
      <c r="F14" s="22"/>
      <c r="G14" s="23"/>
      <c r="H14" s="23"/>
    </row>
    <row r="15" spans="1:166" outlineLevel="1" x14ac:dyDescent="0.25">
      <c r="A15" s="19">
        <v>4</v>
      </c>
      <c r="B15" s="3" t="s">
        <v>15</v>
      </c>
      <c r="C15" s="20" t="s">
        <v>0</v>
      </c>
      <c r="D15" s="21">
        <v>75</v>
      </c>
      <c r="E15" s="22"/>
      <c r="F15" s="22"/>
      <c r="G15" s="23"/>
      <c r="H15" s="23"/>
    </row>
    <row r="16" spans="1:166" outlineLevel="1" x14ac:dyDescent="0.25">
      <c r="A16" s="19">
        <v>5</v>
      </c>
      <c r="B16" s="4" t="s">
        <v>51</v>
      </c>
      <c r="C16" s="24" t="s">
        <v>0</v>
      </c>
      <c r="D16" s="21">
        <v>100</v>
      </c>
      <c r="E16" s="25"/>
      <c r="F16" s="22"/>
      <c r="G16" s="23"/>
      <c r="H16" s="23"/>
    </row>
    <row r="17" spans="1:8" ht="16.5" customHeight="1" outlineLevel="1" x14ac:dyDescent="0.25">
      <c r="A17" s="19">
        <v>6</v>
      </c>
      <c r="B17" s="3" t="s">
        <v>78</v>
      </c>
      <c r="C17" s="20" t="s">
        <v>1</v>
      </c>
      <c r="D17" s="21">
        <v>8</v>
      </c>
      <c r="E17" s="22"/>
      <c r="F17" s="22"/>
      <c r="G17" s="23"/>
      <c r="H17" s="23"/>
    </row>
    <row r="18" spans="1:8" outlineLevel="1" x14ac:dyDescent="0.25">
      <c r="A18" s="19">
        <v>7</v>
      </c>
      <c r="B18" s="37" t="s">
        <v>74</v>
      </c>
      <c r="C18" s="24" t="s">
        <v>1</v>
      </c>
      <c r="D18" s="21">
        <v>10</v>
      </c>
      <c r="E18" s="25"/>
      <c r="F18" s="22"/>
      <c r="G18" s="23"/>
      <c r="H18" s="23"/>
    </row>
    <row r="19" spans="1:8" hidden="1" outlineLevel="1" x14ac:dyDescent="0.25">
      <c r="A19" s="19"/>
      <c r="B19" s="4" t="s">
        <v>54</v>
      </c>
      <c r="C19" s="24" t="s">
        <v>1</v>
      </c>
      <c r="D19" s="21">
        <v>0</v>
      </c>
      <c r="E19" s="25"/>
      <c r="F19" s="22"/>
      <c r="G19" s="23"/>
      <c r="H19" s="23"/>
    </row>
    <row r="20" spans="1:8" outlineLevel="1" x14ac:dyDescent="0.25">
      <c r="A20" s="19">
        <v>8</v>
      </c>
      <c r="B20" s="37" t="s">
        <v>18</v>
      </c>
      <c r="C20" s="24" t="s">
        <v>34</v>
      </c>
      <c r="D20" s="21">
        <v>1</v>
      </c>
      <c r="E20" s="25"/>
      <c r="F20" s="22"/>
      <c r="G20" s="23"/>
      <c r="H20" s="23"/>
    </row>
    <row r="21" spans="1:8" ht="16.5" customHeight="1" outlineLevel="1" x14ac:dyDescent="0.25">
      <c r="A21" s="19">
        <v>9</v>
      </c>
      <c r="B21" s="3" t="s">
        <v>79</v>
      </c>
      <c r="C21" s="20" t="s">
        <v>1</v>
      </c>
      <c r="D21" s="21">
        <v>8</v>
      </c>
      <c r="E21" s="22"/>
      <c r="F21" s="22"/>
      <c r="G21" s="23"/>
      <c r="H21" s="23"/>
    </row>
    <row r="22" spans="1:8" outlineLevel="1" x14ac:dyDescent="0.25">
      <c r="A22" s="19">
        <v>10</v>
      </c>
      <c r="B22" s="4" t="s">
        <v>75</v>
      </c>
      <c r="C22" s="24" t="s">
        <v>1</v>
      </c>
      <c r="D22" s="21">
        <v>9</v>
      </c>
      <c r="E22" s="25"/>
      <c r="F22" s="22"/>
      <c r="G22" s="23"/>
      <c r="H22" s="23"/>
    </row>
    <row r="23" spans="1:8" hidden="1" outlineLevel="1" x14ac:dyDescent="0.25">
      <c r="A23" s="19"/>
      <c r="B23" s="4" t="s">
        <v>54</v>
      </c>
      <c r="C23" s="24" t="s">
        <v>1</v>
      </c>
      <c r="D23" s="21">
        <v>0</v>
      </c>
      <c r="E23" s="25"/>
      <c r="F23" s="22"/>
      <c r="G23" s="23"/>
      <c r="H23" s="23"/>
    </row>
    <row r="24" spans="1:8" outlineLevel="1" x14ac:dyDescent="0.25">
      <c r="A24" s="19">
        <v>11</v>
      </c>
      <c r="B24" s="4" t="s">
        <v>18</v>
      </c>
      <c r="C24" s="24" t="s">
        <v>34</v>
      </c>
      <c r="D24" s="21">
        <v>1</v>
      </c>
      <c r="E24" s="25"/>
      <c r="F24" s="22"/>
      <c r="G24" s="23"/>
      <c r="H24" s="23"/>
    </row>
    <row r="25" spans="1:8" hidden="1" outlineLevel="1" x14ac:dyDescent="0.25">
      <c r="A25" s="19"/>
      <c r="B25" s="30" t="s">
        <v>36</v>
      </c>
      <c r="C25" s="20" t="s">
        <v>4</v>
      </c>
      <c r="D25" s="21">
        <v>0</v>
      </c>
      <c r="E25" s="22"/>
      <c r="F25" s="22"/>
      <c r="G25" s="23"/>
      <c r="H25" s="23"/>
    </row>
    <row r="26" spans="1:8" hidden="1" outlineLevel="1" x14ac:dyDescent="0.25">
      <c r="A26" s="19"/>
      <c r="B26" s="4" t="s">
        <v>38</v>
      </c>
      <c r="C26" s="24" t="s">
        <v>1</v>
      </c>
      <c r="D26" s="21">
        <v>0</v>
      </c>
      <c r="E26" s="25"/>
      <c r="F26" s="22"/>
      <c r="G26" s="23"/>
      <c r="H26" s="23"/>
    </row>
    <row r="27" spans="1:8" hidden="1" outlineLevel="1" x14ac:dyDescent="0.25">
      <c r="A27" s="19"/>
      <c r="B27" s="30" t="s">
        <v>37</v>
      </c>
      <c r="C27" s="20" t="s">
        <v>0</v>
      </c>
      <c r="D27" s="21">
        <v>0</v>
      </c>
      <c r="E27" s="22"/>
      <c r="F27" s="22"/>
      <c r="G27" s="23"/>
      <c r="H27" s="23"/>
    </row>
    <row r="28" spans="1:8" hidden="1" outlineLevel="1" x14ac:dyDescent="0.25">
      <c r="A28" s="19"/>
      <c r="B28" s="4" t="s">
        <v>40</v>
      </c>
      <c r="C28" s="24" t="s">
        <v>0</v>
      </c>
      <c r="D28" s="21">
        <v>0</v>
      </c>
      <c r="E28" s="25"/>
      <c r="F28" s="22"/>
      <c r="G28" s="23"/>
      <c r="H28" s="23"/>
    </row>
    <row r="29" spans="1:8" hidden="1" outlineLevel="1" x14ac:dyDescent="0.25">
      <c r="A29" s="19"/>
      <c r="B29" s="30" t="s">
        <v>80</v>
      </c>
      <c r="C29" s="20" t="s">
        <v>0</v>
      </c>
      <c r="D29" s="21">
        <v>0</v>
      </c>
      <c r="E29" s="22"/>
      <c r="F29" s="22"/>
      <c r="G29" s="23"/>
      <c r="H29" s="23"/>
    </row>
    <row r="30" spans="1:8" hidden="1" outlineLevel="1" x14ac:dyDescent="0.25">
      <c r="A30" s="19"/>
      <c r="B30" s="4" t="s">
        <v>5</v>
      </c>
      <c r="C30" s="24" t="s">
        <v>1</v>
      </c>
      <c r="D30" s="21">
        <v>0</v>
      </c>
      <c r="E30" s="25"/>
      <c r="F30" s="22"/>
      <c r="G30" s="23"/>
      <c r="H30" s="23"/>
    </row>
    <row r="31" spans="1:8" hidden="1" outlineLevel="1" x14ac:dyDescent="0.25">
      <c r="A31" s="19"/>
      <c r="B31" s="4" t="s">
        <v>54</v>
      </c>
      <c r="C31" s="24" t="s">
        <v>1</v>
      </c>
      <c r="D31" s="21">
        <v>0</v>
      </c>
      <c r="E31" s="25"/>
      <c r="F31" s="22"/>
      <c r="G31" s="23"/>
      <c r="H31" s="23"/>
    </row>
    <row r="32" spans="1:8" hidden="1" outlineLevel="1" x14ac:dyDescent="0.25">
      <c r="A32" s="19"/>
      <c r="B32" s="4" t="s">
        <v>77</v>
      </c>
      <c r="C32" s="24" t="s">
        <v>1</v>
      </c>
      <c r="D32" s="21">
        <v>0</v>
      </c>
      <c r="E32" s="25"/>
      <c r="F32" s="22"/>
      <c r="G32" s="23"/>
      <c r="H32" s="23"/>
    </row>
    <row r="33" spans="1:166" hidden="1" outlineLevel="1" x14ac:dyDescent="0.25">
      <c r="A33" s="19"/>
      <c r="B33" s="30" t="s">
        <v>53</v>
      </c>
      <c r="C33" s="20" t="s">
        <v>0</v>
      </c>
      <c r="D33" s="21">
        <v>0</v>
      </c>
      <c r="E33" s="22"/>
      <c r="F33" s="22"/>
      <c r="G33" s="23"/>
      <c r="H33" s="23"/>
    </row>
    <row r="34" spans="1:166" hidden="1" outlineLevel="1" x14ac:dyDescent="0.25">
      <c r="A34" s="19"/>
      <c r="B34" s="4" t="s">
        <v>59</v>
      </c>
      <c r="C34" s="24" t="s">
        <v>2</v>
      </c>
      <c r="D34" s="21">
        <v>0</v>
      </c>
      <c r="E34" s="25"/>
      <c r="F34" s="22"/>
      <c r="G34" s="23"/>
      <c r="H34" s="23"/>
    </row>
    <row r="35" spans="1:166" hidden="1" outlineLevel="1" x14ac:dyDescent="0.25">
      <c r="A35" s="19"/>
      <c r="B35" s="4" t="s">
        <v>49</v>
      </c>
      <c r="C35" s="24" t="s">
        <v>0</v>
      </c>
      <c r="D35" s="21">
        <v>0</v>
      </c>
      <c r="E35" s="25"/>
      <c r="F35" s="22"/>
      <c r="G35" s="23"/>
      <c r="H35" s="23"/>
    </row>
    <row r="36" spans="1:166" hidden="1" outlineLevel="1" x14ac:dyDescent="0.25">
      <c r="A36" s="19"/>
      <c r="B36" s="4" t="s">
        <v>44</v>
      </c>
      <c r="C36" s="24" t="s">
        <v>3</v>
      </c>
      <c r="D36" s="21">
        <v>0</v>
      </c>
      <c r="E36" s="25"/>
      <c r="F36" s="22"/>
      <c r="G36" s="23"/>
      <c r="H36" s="23"/>
    </row>
    <row r="37" spans="1:166" hidden="1" outlineLevel="1" x14ac:dyDescent="0.25">
      <c r="A37" s="19"/>
      <c r="B37" s="3" t="s">
        <v>9</v>
      </c>
      <c r="C37" s="24" t="s">
        <v>34</v>
      </c>
      <c r="D37" s="21">
        <v>0</v>
      </c>
      <c r="E37" s="22"/>
      <c r="F37" s="22"/>
      <c r="G37" s="23"/>
      <c r="H37" s="23"/>
    </row>
    <row r="38" spans="1:166" ht="15" hidden="1" customHeight="1" outlineLevel="1" x14ac:dyDescent="0.25">
      <c r="A38" s="19"/>
      <c r="B38" s="3" t="s">
        <v>35</v>
      </c>
      <c r="C38" s="24" t="s">
        <v>14</v>
      </c>
      <c r="D38" s="21">
        <v>0</v>
      </c>
      <c r="E38" s="22"/>
      <c r="F38" s="22"/>
      <c r="G38" s="23"/>
      <c r="H38" s="23"/>
    </row>
    <row r="39" spans="1:166" ht="15" customHeight="1" outlineLevel="1" x14ac:dyDescent="0.25">
      <c r="A39" s="19">
        <v>12</v>
      </c>
      <c r="B39" s="3" t="s">
        <v>10</v>
      </c>
      <c r="C39" s="24" t="s">
        <v>34</v>
      </c>
      <c r="D39" s="21">
        <v>2</v>
      </c>
      <c r="E39" s="22"/>
      <c r="F39" s="22"/>
      <c r="G39" s="23"/>
      <c r="H39" s="23"/>
    </row>
    <row r="40" spans="1:166" hidden="1" outlineLevel="1" x14ac:dyDescent="0.25">
      <c r="A40" s="19"/>
      <c r="B40" s="3" t="s">
        <v>70</v>
      </c>
      <c r="C40" s="24" t="s">
        <v>14</v>
      </c>
      <c r="D40" s="21">
        <v>0</v>
      </c>
      <c r="E40" s="22"/>
      <c r="F40" s="22"/>
      <c r="G40" s="23"/>
      <c r="H40" s="23"/>
    </row>
    <row r="41" spans="1:166" outlineLevel="1" x14ac:dyDescent="0.25">
      <c r="A41" s="19">
        <v>13</v>
      </c>
      <c r="B41" s="3" t="s">
        <v>52</v>
      </c>
      <c r="C41" s="24" t="s">
        <v>14</v>
      </c>
      <c r="D41" s="21">
        <v>1</v>
      </c>
      <c r="E41" s="22"/>
      <c r="F41" s="22"/>
      <c r="G41" s="23"/>
      <c r="H41" s="23"/>
    </row>
    <row r="42" spans="1:166" outlineLevel="1" x14ac:dyDescent="0.25">
      <c r="A42" s="31" t="s">
        <v>84</v>
      </c>
      <c r="B42" s="32" t="s">
        <v>69</v>
      </c>
      <c r="C42" s="24" t="s">
        <v>13</v>
      </c>
      <c r="D42" s="21">
        <v>1</v>
      </c>
      <c r="E42" s="33"/>
      <c r="F42" s="33"/>
      <c r="G42" s="23"/>
      <c r="H42" s="34"/>
    </row>
    <row r="43" spans="1:166" ht="15.75" customHeight="1" x14ac:dyDescent="0.25">
      <c r="A43" s="26"/>
      <c r="B43" s="26"/>
      <c r="C43" s="26"/>
      <c r="D43" s="35">
        <v>1</v>
      </c>
      <c r="E43" s="27" t="s">
        <v>68</v>
      </c>
      <c r="F43" s="28">
        <v>0</v>
      </c>
      <c r="G43" s="29"/>
      <c r="H43" s="28">
        <v>0</v>
      </c>
    </row>
    <row r="44" spans="1:166" s="39" customFormat="1" x14ac:dyDescent="0.25">
      <c r="A44" s="48"/>
      <c r="B44" s="49" t="s">
        <v>66</v>
      </c>
      <c r="C44" s="50"/>
      <c r="D44" s="51">
        <v>1</v>
      </c>
      <c r="E44" s="50"/>
      <c r="F44" s="50"/>
      <c r="G44" s="50"/>
      <c r="H44" s="50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</row>
    <row r="45" spans="1:166" outlineLevel="1" x14ac:dyDescent="0.25">
      <c r="A45" s="19">
        <v>1</v>
      </c>
      <c r="B45" s="3" t="s">
        <v>17</v>
      </c>
      <c r="C45" s="20" t="s">
        <v>13</v>
      </c>
      <c r="D45" s="21">
        <v>1</v>
      </c>
      <c r="E45" s="22"/>
      <c r="F45" s="22"/>
      <c r="G45" s="23"/>
      <c r="H45" s="23"/>
    </row>
    <row r="46" spans="1:166" outlineLevel="1" x14ac:dyDescent="0.25">
      <c r="A46" s="19">
        <v>2</v>
      </c>
      <c r="B46" s="3" t="s">
        <v>24</v>
      </c>
      <c r="C46" s="20" t="s">
        <v>13</v>
      </c>
      <c r="D46" s="21">
        <v>1</v>
      </c>
      <c r="E46" s="22"/>
      <c r="F46" s="22"/>
      <c r="G46" s="23"/>
      <c r="H46" s="23"/>
    </row>
    <row r="47" spans="1:166" outlineLevel="1" x14ac:dyDescent="0.25">
      <c r="A47" s="19">
        <v>3</v>
      </c>
      <c r="B47" s="4" t="s">
        <v>56</v>
      </c>
      <c r="C47" s="24" t="s">
        <v>13</v>
      </c>
      <c r="D47" s="21">
        <v>1</v>
      </c>
      <c r="E47" s="25"/>
      <c r="F47" s="22"/>
      <c r="G47" s="23"/>
      <c r="H47" s="23"/>
    </row>
    <row r="48" spans="1:166" outlineLevel="1" x14ac:dyDescent="0.25">
      <c r="A48" s="19">
        <v>4</v>
      </c>
      <c r="B48" s="3" t="s">
        <v>73</v>
      </c>
      <c r="C48" s="20" t="s">
        <v>0</v>
      </c>
      <c r="D48" s="21">
        <v>40</v>
      </c>
      <c r="E48" s="22"/>
      <c r="F48" s="22"/>
      <c r="G48" s="23"/>
      <c r="H48" s="23"/>
    </row>
    <row r="49" spans="1:9" outlineLevel="1" x14ac:dyDescent="0.25">
      <c r="A49" s="19">
        <v>5</v>
      </c>
      <c r="B49" s="4" t="s">
        <v>40</v>
      </c>
      <c r="C49" s="24" t="s">
        <v>0</v>
      </c>
      <c r="D49" s="21">
        <v>100</v>
      </c>
      <c r="E49" s="25"/>
      <c r="F49" s="22"/>
      <c r="G49" s="23"/>
      <c r="H49" s="23"/>
    </row>
    <row r="50" spans="1:9" outlineLevel="1" x14ac:dyDescent="0.25">
      <c r="A50" s="19">
        <v>6</v>
      </c>
      <c r="B50" s="3" t="s">
        <v>22</v>
      </c>
      <c r="C50" s="20" t="s">
        <v>0</v>
      </c>
      <c r="D50" s="21">
        <v>170</v>
      </c>
      <c r="E50" s="22"/>
      <c r="F50" s="22"/>
      <c r="G50" s="23"/>
      <c r="H50" s="23"/>
    </row>
    <row r="51" spans="1:9" outlineLevel="1" x14ac:dyDescent="0.25">
      <c r="A51" s="19">
        <v>7</v>
      </c>
      <c r="B51" s="4" t="s">
        <v>39</v>
      </c>
      <c r="C51" s="24" t="s">
        <v>1</v>
      </c>
      <c r="D51" s="21">
        <v>3.2</v>
      </c>
      <c r="E51" s="25"/>
      <c r="F51" s="22"/>
      <c r="G51" s="23"/>
      <c r="H51" s="23"/>
    </row>
    <row r="52" spans="1:9" outlineLevel="1" x14ac:dyDescent="0.25">
      <c r="A52" s="19">
        <v>8</v>
      </c>
      <c r="B52" s="4" t="s">
        <v>46</v>
      </c>
      <c r="C52" s="24" t="s">
        <v>0</v>
      </c>
      <c r="D52" s="21">
        <v>189</v>
      </c>
      <c r="E52" s="25"/>
      <c r="F52" s="22"/>
      <c r="G52" s="23"/>
      <c r="H52" s="23"/>
    </row>
    <row r="53" spans="1:9" outlineLevel="1" x14ac:dyDescent="0.25">
      <c r="A53" s="19">
        <v>9</v>
      </c>
      <c r="B53" s="4" t="s">
        <v>64</v>
      </c>
      <c r="C53" s="24" t="s">
        <v>3</v>
      </c>
      <c r="D53" s="21">
        <v>680</v>
      </c>
      <c r="E53" s="25"/>
      <c r="F53" s="22"/>
      <c r="G53" s="23"/>
      <c r="H53" s="23"/>
    </row>
    <row r="54" spans="1:9" outlineLevel="1" x14ac:dyDescent="0.25">
      <c r="A54" s="19">
        <v>10</v>
      </c>
      <c r="B54" s="3" t="s">
        <v>42</v>
      </c>
      <c r="C54" s="20" t="s">
        <v>1</v>
      </c>
      <c r="D54" s="21">
        <v>34</v>
      </c>
      <c r="E54" s="22"/>
      <c r="F54" s="22"/>
      <c r="G54" s="23"/>
      <c r="H54" s="23"/>
    </row>
    <row r="55" spans="1:9" outlineLevel="1" x14ac:dyDescent="0.25">
      <c r="A55" s="19">
        <v>11</v>
      </c>
      <c r="B55" s="4" t="s">
        <v>58</v>
      </c>
      <c r="C55" s="24" t="s">
        <v>7</v>
      </c>
      <c r="D55" s="21">
        <v>1.5</v>
      </c>
      <c r="E55" s="25"/>
      <c r="F55" s="22"/>
      <c r="G55" s="23"/>
      <c r="H55" s="23"/>
    </row>
    <row r="56" spans="1:9" outlineLevel="1" x14ac:dyDescent="0.25">
      <c r="A56" s="19">
        <v>12</v>
      </c>
      <c r="B56" s="4" t="s">
        <v>57</v>
      </c>
      <c r="C56" s="24" t="s">
        <v>2</v>
      </c>
      <c r="D56" s="21">
        <v>40</v>
      </c>
      <c r="E56" s="25"/>
      <c r="F56" s="22"/>
      <c r="G56" s="23"/>
      <c r="H56" s="23"/>
      <c r="I56" s="42"/>
    </row>
    <row r="57" spans="1:9" ht="15.75" customHeight="1" outlineLevel="1" x14ac:dyDescent="0.25">
      <c r="A57" s="19">
        <v>13</v>
      </c>
      <c r="B57" s="4" t="s">
        <v>63</v>
      </c>
      <c r="C57" s="24" t="s">
        <v>3</v>
      </c>
      <c r="D57" s="21">
        <v>600</v>
      </c>
      <c r="E57" s="25"/>
      <c r="F57" s="22"/>
      <c r="G57" s="23"/>
      <c r="H57" s="23"/>
      <c r="I57" s="42"/>
    </row>
    <row r="58" spans="1:9" ht="15.75" customHeight="1" outlineLevel="1" x14ac:dyDescent="0.25">
      <c r="A58" s="19">
        <v>14</v>
      </c>
      <c r="B58" s="3" t="s">
        <v>81</v>
      </c>
      <c r="C58" s="20" t="s">
        <v>1</v>
      </c>
      <c r="D58" s="21">
        <v>34</v>
      </c>
      <c r="E58" s="22"/>
      <c r="F58" s="22"/>
      <c r="G58" s="23"/>
      <c r="H58" s="23"/>
    </row>
    <row r="59" spans="1:9" outlineLevel="1" x14ac:dyDescent="0.25">
      <c r="A59" s="19">
        <v>15</v>
      </c>
      <c r="B59" s="4" t="s">
        <v>6</v>
      </c>
      <c r="C59" s="24" t="s">
        <v>1</v>
      </c>
      <c r="D59" s="21">
        <v>36</v>
      </c>
      <c r="E59" s="25"/>
      <c r="F59" s="22"/>
      <c r="G59" s="23"/>
      <c r="H59" s="23"/>
    </row>
    <row r="60" spans="1:9" outlineLevel="1" x14ac:dyDescent="0.25">
      <c r="A60" s="19">
        <v>16</v>
      </c>
      <c r="B60" s="38" t="s">
        <v>19</v>
      </c>
      <c r="C60" s="24" t="s">
        <v>34</v>
      </c>
      <c r="D60" s="21">
        <v>1</v>
      </c>
      <c r="E60" s="22"/>
      <c r="F60" s="22"/>
      <c r="G60" s="23"/>
      <c r="H60" s="23"/>
    </row>
    <row r="61" spans="1:9" outlineLevel="1" x14ac:dyDescent="0.25">
      <c r="A61" s="19">
        <v>17</v>
      </c>
      <c r="B61" s="38" t="s">
        <v>77</v>
      </c>
      <c r="C61" s="24" t="s">
        <v>1</v>
      </c>
      <c r="D61" s="21">
        <v>36</v>
      </c>
      <c r="E61" s="22"/>
      <c r="F61" s="22"/>
      <c r="G61" s="23"/>
      <c r="H61" s="23"/>
    </row>
    <row r="62" spans="1:9" hidden="1" outlineLevel="1" x14ac:dyDescent="0.25">
      <c r="A62" s="19"/>
      <c r="B62" s="4" t="s">
        <v>54</v>
      </c>
      <c r="C62" s="24" t="s">
        <v>1</v>
      </c>
      <c r="D62" s="21">
        <v>0</v>
      </c>
      <c r="E62" s="25"/>
      <c r="F62" s="22"/>
      <c r="G62" s="23"/>
      <c r="H62" s="23"/>
    </row>
    <row r="63" spans="1:9" hidden="1" outlineLevel="1" x14ac:dyDescent="0.25">
      <c r="A63" s="19"/>
      <c r="B63" s="3" t="s">
        <v>23</v>
      </c>
      <c r="C63" s="20" t="s">
        <v>3</v>
      </c>
      <c r="D63" s="21">
        <v>0</v>
      </c>
      <c r="E63" s="22"/>
      <c r="F63" s="22"/>
      <c r="G63" s="23"/>
      <c r="H63" s="23"/>
    </row>
    <row r="64" spans="1:9" hidden="1" outlineLevel="1" x14ac:dyDescent="0.25">
      <c r="A64" s="19"/>
      <c r="B64" s="4" t="s">
        <v>65</v>
      </c>
      <c r="C64" s="24" t="s">
        <v>4</v>
      </c>
      <c r="D64" s="21">
        <v>0</v>
      </c>
      <c r="E64" s="25"/>
      <c r="F64" s="22"/>
      <c r="G64" s="23"/>
      <c r="H64" s="23"/>
    </row>
    <row r="65" spans="1:8" outlineLevel="1" x14ac:dyDescent="0.25">
      <c r="A65" s="19">
        <v>18</v>
      </c>
      <c r="B65" s="3" t="s">
        <v>20</v>
      </c>
      <c r="C65" s="20" t="s">
        <v>0</v>
      </c>
      <c r="D65" s="21">
        <v>170</v>
      </c>
      <c r="E65" s="22"/>
      <c r="F65" s="22"/>
      <c r="G65" s="23"/>
      <c r="H65" s="23"/>
    </row>
    <row r="66" spans="1:8" outlineLevel="1" x14ac:dyDescent="0.25">
      <c r="A66" s="19">
        <v>19</v>
      </c>
      <c r="B66" s="3" t="s">
        <v>82</v>
      </c>
      <c r="C66" s="20" t="s">
        <v>0</v>
      </c>
      <c r="D66" s="21">
        <v>85</v>
      </c>
      <c r="E66" s="22"/>
      <c r="F66" s="22"/>
      <c r="G66" s="23"/>
      <c r="H66" s="23"/>
    </row>
    <row r="67" spans="1:8" ht="30" customHeight="1" outlineLevel="1" x14ac:dyDescent="0.25">
      <c r="A67" s="19">
        <v>20</v>
      </c>
      <c r="B67" s="4" t="s">
        <v>83</v>
      </c>
      <c r="C67" s="24" t="s">
        <v>1</v>
      </c>
      <c r="D67" s="21">
        <v>4.5</v>
      </c>
      <c r="E67" s="25"/>
      <c r="F67" s="22"/>
      <c r="G67" s="23"/>
      <c r="H67" s="23"/>
    </row>
    <row r="68" spans="1:8" outlineLevel="1" x14ac:dyDescent="0.25">
      <c r="A68" s="19">
        <v>21</v>
      </c>
      <c r="B68" s="3" t="s">
        <v>26</v>
      </c>
      <c r="C68" s="20" t="s">
        <v>0</v>
      </c>
      <c r="D68" s="21">
        <v>85</v>
      </c>
      <c r="E68" s="22"/>
      <c r="F68" s="22"/>
      <c r="G68" s="23"/>
      <c r="H68" s="23"/>
    </row>
    <row r="69" spans="1:8" outlineLevel="1" x14ac:dyDescent="0.25">
      <c r="A69" s="19">
        <v>22</v>
      </c>
      <c r="B69" s="4" t="s">
        <v>60</v>
      </c>
      <c r="C69" s="24" t="s">
        <v>2</v>
      </c>
      <c r="D69" s="21">
        <v>100</v>
      </c>
      <c r="E69" s="25"/>
      <c r="F69" s="22"/>
      <c r="G69" s="23"/>
      <c r="H69" s="23"/>
    </row>
    <row r="70" spans="1:8" hidden="1" outlineLevel="1" x14ac:dyDescent="0.25">
      <c r="A70" s="19"/>
      <c r="B70" s="4" t="s">
        <v>59</v>
      </c>
      <c r="C70" s="24" t="s">
        <v>2</v>
      </c>
      <c r="D70" s="21">
        <v>0</v>
      </c>
      <c r="E70" s="25"/>
      <c r="F70" s="22"/>
      <c r="G70" s="23"/>
      <c r="H70" s="23"/>
    </row>
    <row r="71" spans="1:8" hidden="1" outlineLevel="1" x14ac:dyDescent="0.25">
      <c r="A71" s="19"/>
      <c r="B71" s="4" t="s">
        <v>43</v>
      </c>
      <c r="C71" s="24" t="s">
        <v>0</v>
      </c>
      <c r="D71" s="21">
        <v>0</v>
      </c>
      <c r="E71" s="25"/>
      <c r="F71" s="22"/>
      <c r="G71" s="23"/>
      <c r="H71" s="23"/>
    </row>
    <row r="72" spans="1:8" hidden="1" outlineLevel="1" x14ac:dyDescent="0.25">
      <c r="A72" s="19"/>
      <c r="B72" s="4" t="s">
        <v>44</v>
      </c>
      <c r="C72" s="24" t="s">
        <v>3</v>
      </c>
      <c r="D72" s="21">
        <v>0</v>
      </c>
      <c r="E72" s="25"/>
      <c r="F72" s="22"/>
      <c r="G72" s="23"/>
      <c r="H72" s="23"/>
    </row>
    <row r="73" spans="1:8" ht="17.25" customHeight="1" outlineLevel="1" x14ac:dyDescent="0.25">
      <c r="A73" s="19">
        <v>23</v>
      </c>
      <c r="B73" s="3" t="s">
        <v>25</v>
      </c>
      <c r="C73" s="20" t="s">
        <v>0</v>
      </c>
      <c r="D73" s="21">
        <v>85</v>
      </c>
      <c r="E73" s="22"/>
      <c r="F73" s="22"/>
      <c r="G73" s="23"/>
      <c r="H73" s="23"/>
    </row>
    <row r="74" spans="1:8" hidden="1" outlineLevel="1" x14ac:dyDescent="0.25">
      <c r="A74" s="19"/>
      <c r="B74" s="4" t="s">
        <v>47</v>
      </c>
      <c r="C74" s="24" t="s">
        <v>48</v>
      </c>
      <c r="D74" s="21">
        <v>0</v>
      </c>
      <c r="E74" s="25"/>
      <c r="F74" s="22"/>
      <c r="G74" s="23"/>
      <c r="H74" s="23"/>
    </row>
    <row r="75" spans="1:8" outlineLevel="1" x14ac:dyDescent="0.25">
      <c r="A75" s="19">
        <v>24</v>
      </c>
      <c r="B75" s="4" t="s">
        <v>76</v>
      </c>
      <c r="C75" s="24" t="s">
        <v>3</v>
      </c>
      <c r="D75" s="21">
        <v>4800</v>
      </c>
      <c r="E75" s="25"/>
      <c r="F75" s="22"/>
      <c r="G75" s="23"/>
      <c r="H75" s="23"/>
    </row>
    <row r="76" spans="1:8" outlineLevel="1" x14ac:dyDescent="0.25">
      <c r="A76" s="19">
        <v>25</v>
      </c>
      <c r="B76" s="4" t="s">
        <v>45</v>
      </c>
      <c r="C76" s="24" t="s">
        <v>41</v>
      </c>
      <c r="D76" s="21">
        <v>85</v>
      </c>
      <c r="E76" s="25"/>
      <c r="F76" s="22"/>
      <c r="G76" s="23"/>
      <c r="H76" s="23"/>
    </row>
    <row r="77" spans="1:8" outlineLevel="1" x14ac:dyDescent="0.25">
      <c r="A77" s="19">
        <v>26</v>
      </c>
      <c r="B77" s="4" t="s">
        <v>67</v>
      </c>
      <c r="C77" s="24" t="s">
        <v>0</v>
      </c>
      <c r="D77" s="21">
        <v>40</v>
      </c>
      <c r="E77" s="25"/>
      <c r="F77" s="22"/>
      <c r="G77" s="23"/>
      <c r="H77" s="23"/>
    </row>
    <row r="78" spans="1:8" hidden="1" outlineLevel="1" x14ac:dyDescent="0.25">
      <c r="A78" s="19"/>
      <c r="B78" s="3" t="s">
        <v>72</v>
      </c>
      <c r="C78" s="20" t="s">
        <v>4</v>
      </c>
      <c r="D78" s="21">
        <v>0</v>
      </c>
      <c r="E78" s="22"/>
      <c r="F78" s="22"/>
      <c r="G78" s="23"/>
      <c r="H78" s="23"/>
    </row>
    <row r="79" spans="1:8" hidden="1" outlineLevel="1" x14ac:dyDescent="0.25">
      <c r="A79" s="19"/>
      <c r="B79" s="4" t="s">
        <v>8</v>
      </c>
      <c r="C79" s="24" t="s">
        <v>4</v>
      </c>
      <c r="D79" s="21">
        <v>0</v>
      </c>
      <c r="E79" s="25"/>
      <c r="F79" s="22"/>
      <c r="G79" s="23"/>
      <c r="H79" s="23"/>
    </row>
    <row r="80" spans="1:8" hidden="1" outlineLevel="1" x14ac:dyDescent="0.25">
      <c r="A80" s="19"/>
      <c r="B80" s="3" t="s">
        <v>33</v>
      </c>
      <c r="C80" s="24" t="s">
        <v>34</v>
      </c>
      <c r="D80" s="21">
        <v>0</v>
      </c>
      <c r="E80" s="22"/>
      <c r="F80" s="22"/>
      <c r="G80" s="23"/>
      <c r="H80" s="23"/>
    </row>
    <row r="81" spans="1:8" outlineLevel="1" x14ac:dyDescent="0.25">
      <c r="A81" s="19">
        <v>27</v>
      </c>
      <c r="B81" s="3" t="s">
        <v>9</v>
      </c>
      <c r="C81" s="24" t="s">
        <v>34</v>
      </c>
      <c r="D81" s="21">
        <v>1</v>
      </c>
      <c r="E81" s="22"/>
      <c r="F81" s="22"/>
      <c r="G81" s="23"/>
      <c r="H81" s="23"/>
    </row>
    <row r="82" spans="1:8" outlineLevel="1" x14ac:dyDescent="0.25">
      <c r="A82" s="19">
        <v>28</v>
      </c>
      <c r="B82" s="3" t="s">
        <v>71</v>
      </c>
      <c r="C82" s="24" t="s">
        <v>14</v>
      </c>
      <c r="D82" s="21">
        <v>3</v>
      </c>
      <c r="E82" s="22"/>
      <c r="F82" s="22"/>
      <c r="G82" s="23"/>
      <c r="H82" s="23"/>
    </row>
    <row r="83" spans="1:8" hidden="1" outlineLevel="1" x14ac:dyDescent="0.25">
      <c r="A83" s="19"/>
      <c r="B83" s="3" t="s">
        <v>62</v>
      </c>
      <c r="C83" s="24" t="s">
        <v>14</v>
      </c>
      <c r="D83" s="21">
        <v>0</v>
      </c>
      <c r="E83" s="22"/>
      <c r="F83" s="22"/>
      <c r="G83" s="23"/>
      <c r="H83" s="23"/>
    </row>
    <row r="84" spans="1:8" hidden="1" outlineLevel="1" x14ac:dyDescent="0.25">
      <c r="A84" s="19"/>
      <c r="B84" s="3" t="s">
        <v>61</v>
      </c>
      <c r="C84" s="24" t="s">
        <v>14</v>
      </c>
      <c r="D84" s="21">
        <v>0</v>
      </c>
      <c r="E84" s="22"/>
      <c r="F84" s="22"/>
      <c r="G84" s="23"/>
      <c r="H84" s="23"/>
    </row>
    <row r="85" spans="1:8" outlineLevel="1" x14ac:dyDescent="0.25">
      <c r="A85" s="19">
        <v>29</v>
      </c>
      <c r="B85" s="3" t="s">
        <v>52</v>
      </c>
      <c r="C85" s="24" t="s">
        <v>14</v>
      </c>
      <c r="D85" s="21">
        <v>2</v>
      </c>
      <c r="E85" s="22"/>
      <c r="F85" s="22"/>
      <c r="G85" s="23"/>
      <c r="H85" s="23"/>
    </row>
    <row r="86" spans="1:8" outlineLevel="1" x14ac:dyDescent="0.25">
      <c r="A86" s="31" t="s">
        <v>85</v>
      </c>
      <c r="B86" s="32" t="s">
        <v>69</v>
      </c>
      <c r="C86" s="24" t="s">
        <v>13</v>
      </c>
      <c r="D86" s="21">
        <v>1</v>
      </c>
      <c r="E86" s="33"/>
      <c r="F86" s="33"/>
      <c r="G86" s="23"/>
      <c r="H86" s="34"/>
    </row>
    <row r="87" spans="1:8" ht="15.75" customHeight="1" x14ac:dyDescent="0.25">
      <c r="A87" s="26"/>
      <c r="B87" s="26"/>
      <c r="C87" s="26"/>
      <c r="D87" s="36">
        <v>1</v>
      </c>
      <c r="E87" s="27" t="s">
        <v>68</v>
      </c>
      <c r="F87" s="28">
        <v>0</v>
      </c>
      <c r="G87" s="29"/>
      <c r="H87" s="28">
        <v>0</v>
      </c>
    </row>
  </sheetData>
  <autoFilter ref="A10:H87">
    <filterColumn colId="3">
      <filters>
        <filter val="1"/>
        <filter val="1,5"/>
        <filter val="10"/>
        <filter val="100"/>
        <filter val="11"/>
        <filter val="113"/>
        <filter val="170"/>
        <filter val="189"/>
        <filter val="2"/>
        <filter val="3"/>
        <filter val="3,2"/>
        <filter val="34"/>
        <filter val="36"/>
        <filter val="4,5"/>
        <filter val="40"/>
        <filter val="4800"/>
        <filter val="600"/>
        <filter val="680"/>
        <filter val="75"/>
        <filter val="8"/>
        <filter val="85"/>
        <filter val="9"/>
      </filters>
    </filterColumn>
  </autoFilter>
  <mergeCells count="1">
    <mergeCell ref="B8:H8"/>
  </mergeCells>
  <pageMargins left="0.7" right="0.7" top="1.845" bottom="0.80291666666666661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СМЕТА</vt:lpstr>
      <vt:lpstr>СМЕТА (с нумерацией)</vt:lpstr>
      <vt:lpstr>СМЕТА!Область_печати</vt:lpstr>
      <vt:lpstr>'СМЕТА (с нумерацией)'!Область_печати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cp:lastPrinted>2019-03-31T07:00:29Z</cp:lastPrinted>
  <dcterms:created xsi:type="dcterms:W3CDTF">2019-04-03T10:33:06Z</dcterms:created>
  <dcterms:modified xsi:type="dcterms:W3CDTF">2019-04-03T10:33:06Z</dcterms:modified>
</cp:coreProperties>
</file>