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8 лет" sheetId="1" state="visible" r:id="rId2"/>
    <sheet name="дев 7-8 таблица расчета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<sst xmlns="http://schemas.openxmlformats.org/spreadsheetml/2006/main" count="478" uniqueCount="197">
  <si>
    <t xml:space="preserve">Всероссийских соревнований школьников «Президентские состязания» (7-8 лет) </t>
  </si>
  <si>
    <t xml:space="preserve">Мальчики</t>
  </si>
  <si>
    <t xml:space="preserve">Девочки</t>
  </si>
  <si>
    <t xml:space="preserve">№ П/П</t>
  </si>
  <si>
    <t xml:space="preserve">Полных лет</t>
  </si>
  <si>
    <t xml:space="preserve">Чел. Бег 3х10м (сек)
</t>
  </si>
  <si>
    <t xml:space="preserve">Очки</t>
  </si>
  <si>
    <t xml:space="preserve">Подтяги-вание</t>
  </si>
  <si>
    <t xml:space="preserve">Прыжок</t>
  </si>
  <si>
    <t xml:space="preserve">Пресс</t>
  </si>
  <si>
    <t xml:space="preserve">Наклон</t>
  </si>
  <si>
    <t xml:space="preserve">Всего:</t>
  </si>
  <si>
    <t xml:space="preserve">Сумма:</t>
  </si>
  <si>
    <t xml:space="preserve">Отжимания</t>
  </si>
  <si>
    <t xml:space="preserve">Результаты</t>
  </si>
  <si>
    <t xml:space="preserve">результаты</t>
  </si>
  <si>
    <t xml:space="preserve">мальчики 7-8 лет</t>
  </si>
  <si>
    <t xml:space="preserve">девочки 7-8 лет</t>
  </si>
  <si>
    <t xml:space="preserve">Баллы</t>
  </si>
  <si>
    <t xml:space="preserve">челнок</t>
  </si>
  <si>
    <t xml:space="preserve">подтяг</t>
  </si>
  <si>
    <t xml:space="preserve">прыжoк</t>
  </si>
  <si>
    <t xml:space="preserve">пресс</t>
  </si>
  <si>
    <t xml:space="preserve">наклон</t>
  </si>
  <si>
    <t xml:space="preserve">Столбец1</t>
  </si>
  <si>
    <t xml:space="preserve">Столбец2</t>
  </si>
  <si>
    <t xml:space="preserve">Столбец3</t>
  </si>
  <si>
    <t xml:space="preserve">Столбец4</t>
  </si>
  <si>
    <t xml:space="preserve">Столбец5</t>
  </si>
  <si>
    <t xml:space="preserve">Столбец6</t>
  </si>
  <si>
    <t xml:space="preserve">баллы</t>
  </si>
  <si>
    <t xml:space="preserve">отжим</t>
  </si>
  <si>
    <t xml:space="preserve">прыжок</t>
  </si>
  <si>
    <t xml:space="preserve">9,3</t>
  </si>
  <si>
    <t xml:space="preserve">43</t>
  </si>
  <si>
    <t xml:space="preserve">185</t>
  </si>
  <si>
    <t xml:space="preserve">29</t>
  </si>
  <si>
    <t xml:space="preserve">18</t>
  </si>
  <si>
    <t xml:space="preserve">9,4</t>
  </si>
  <si>
    <t xml:space="preserve">40</t>
  </si>
  <si>
    <t xml:space="preserve">182</t>
  </si>
  <si>
    <t xml:space="preserve">28</t>
  </si>
  <si>
    <t xml:space="preserve">17</t>
  </si>
  <si>
    <t xml:space="preserve">9,5</t>
  </si>
  <si>
    <t xml:space="preserve">37</t>
  </si>
  <si>
    <t xml:space="preserve">179</t>
  </si>
  <si>
    <t xml:space="preserve">27</t>
  </si>
  <si>
    <t xml:space="preserve">16</t>
  </si>
  <si>
    <t xml:space="preserve">9,6</t>
  </si>
  <si>
    <t xml:space="preserve">34</t>
  </si>
  <si>
    <t xml:space="preserve">176</t>
  </si>
  <si>
    <t xml:space="preserve">26</t>
  </si>
  <si>
    <t xml:space="preserve">15</t>
  </si>
  <si>
    <t xml:space="preserve">31</t>
  </si>
  <si>
    <t xml:space="preserve">173</t>
  </si>
  <si>
    <t xml:space="preserve">25</t>
  </si>
  <si>
    <t xml:space="preserve">14</t>
  </si>
  <si>
    <t xml:space="preserve">9,7</t>
  </si>
  <si>
    <t xml:space="preserve">170</t>
  </si>
  <si>
    <t xml:space="preserve">24</t>
  </si>
  <si>
    <t xml:space="preserve">13</t>
  </si>
  <si>
    <t xml:space="preserve">168</t>
  </si>
  <si>
    <t xml:space="preserve">23</t>
  </si>
  <si>
    <t xml:space="preserve">12</t>
  </si>
  <si>
    <t xml:space="preserve">9,8</t>
  </si>
  <si>
    <t xml:space="preserve">166</t>
  </si>
  <si>
    <t xml:space="preserve">22</t>
  </si>
  <si>
    <t xml:space="preserve">164</t>
  </si>
  <si>
    <t xml:space="preserve">21</t>
  </si>
  <si>
    <t xml:space="preserve">11</t>
  </si>
  <si>
    <t xml:space="preserve">9,9</t>
  </si>
  <si>
    <t xml:space="preserve">162</t>
  </si>
  <si>
    <t xml:space="preserve">20</t>
  </si>
  <si>
    <t xml:space="preserve">160</t>
  </si>
  <si>
    <t xml:space="preserve">19</t>
  </si>
  <si>
    <t xml:space="preserve">10</t>
  </si>
  <si>
    <t xml:space="preserve">10,0</t>
  </si>
  <si>
    <t xml:space="preserve">158</t>
  </si>
  <si>
    <t xml:space="preserve">156</t>
  </si>
  <si>
    <t xml:space="preserve">9</t>
  </si>
  <si>
    <t xml:space="preserve">10,1</t>
  </si>
  <si>
    <t xml:space="preserve">154</t>
  </si>
  <si>
    <t xml:space="preserve">152</t>
  </si>
  <si>
    <t xml:space="preserve">8</t>
  </si>
  <si>
    <t xml:space="preserve">10,2</t>
  </si>
  <si>
    <t xml:space="preserve">150</t>
  </si>
  <si>
    <t xml:space="preserve">148</t>
  </si>
  <si>
    <t xml:space="preserve">10,3</t>
  </si>
  <si>
    <t xml:space="preserve">146</t>
  </si>
  <si>
    <t xml:space="preserve">7</t>
  </si>
  <si>
    <t xml:space="preserve">144</t>
  </si>
  <si>
    <t xml:space="preserve">10,4</t>
  </si>
  <si>
    <t xml:space="preserve">142</t>
  </si>
  <si>
    <t xml:space="preserve">140</t>
  </si>
  <si>
    <t xml:space="preserve">6</t>
  </si>
  <si>
    <t xml:space="preserve">139</t>
  </si>
  <si>
    <t xml:space="preserve">10,5</t>
  </si>
  <si>
    <t xml:space="preserve">138</t>
  </si>
  <si>
    <t xml:space="preserve">137</t>
  </si>
  <si>
    <t xml:space="preserve">136</t>
  </si>
  <si>
    <t xml:space="preserve">5</t>
  </si>
  <si>
    <t xml:space="preserve">135</t>
  </si>
  <si>
    <t xml:space="preserve">134</t>
  </si>
  <si>
    <t xml:space="preserve">10,6</t>
  </si>
  <si>
    <t xml:space="preserve">133</t>
  </si>
  <si>
    <t xml:space="preserve">132</t>
  </si>
  <si>
    <t xml:space="preserve">4</t>
  </si>
  <si>
    <t xml:space="preserve">131</t>
  </si>
  <si>
    <t xml:space="preserve">130</t>
  </si>
  <si>
    <t xml:space="preserve">129</t>
  </si>
  <si>
    <t xml:space="preserve">128</t>
  </si>
  <si>
    <t xml:space="preserve">3</t>
  </si>
  <si>
    <t xml:space="preserve">10,7</t>
  </si>
  <si>
    <t xml:space="preserve">127</t>
  </si>
  <si>
    <t xml:space="preserve">126</t>
  </si>
  <si>
    <t xml:space="preserve">125</t>
  </si>
  <si>
    <t xml:space="preserve">2</t>
  </si>
  <si>
    <t xml:space="preserve">124</t>
  </si>
  <si>
    <t xml:space="preserve">123</t>
  </si>
  <si>
    <t xml:space="preserve">122</t>
  </si>
  <si>
    <t xml:space="preserve">1</t>
  </si>
  <si>
    <t xml:space="preserve">10,8</t>
  </si>
  <si>
    <t xml:space="preserve">121</t>
  </si>
  <si>
    <t xml:space="preserve">120</t>
  </si>
  <si>
    <t xml:space="preserve">118</t>
  </si>
  <si>
    <t xml:space="preserve">0</t>
  </si>
  <si>
    <t xml:space="preserve">116</t>
  </si>
  <si>
    <t xml:space="preserve">114</t>
  </si>
  <si>
    <t xml:space="preserve">10,9</t>
  </si>
  <si>
    <t xml:space="preserve">112</t>
  </si>
  <si>
    <t xml:space="preserve">-1</t>
  </si>
  <si>
    <t xml:space="preserve">110</t>
  </si>
  <si>
    <t xml:space="preserve">108</t>
  </si>
  <si>
    <t xml:space="preserve">106</t>
  </si>
  <si>
    <t xml:space="preserve">-2</t>
  </si>
  <si>
    <t xml:space="preserve">104</t>
  </si>
  <si>
    <t xml:space="preserve">102</t>
  </si>
  <si>
    <t xml:space="preserve">11,0</t>
  </si>
  <si>
    <t xml:space="preserve">100</t>
  </si>
  <si>
    <t xml:space="preserve">98</t>
  </si>
  <si>
    <t xml:space="preserve">96</t>
  </si>
  <si>
    <t xml:space="preserve">94</t>
  </si>
  <si>
    <t xml:space="preserve">92</t>
  </si>
  <si>
    <t xml:space="preserve">90</t>
  </si>
  <si>
    <t xml:space="preserve">-3</t>
  </si>
  <si>
    <t xml:space="preserve">11,1</t>
  </si>
  <si>
    <t xml:space="preserve">88</t>
  </si>
  <si>
    <t xml:space="preserve">86</t>
  </si>
  <si>
    <t xml:space="preserve">84</t>
  </si>
  <si>
    <t xml:space="preserve">82</t>
  </si>
  <si>
    <t xml:space="preserve">80</t>
  </si>
  <si>
    <t xml:space="preserve">11,2</t>
  </si>
  <si>
    <t xml:space="preserve">78</t>
  </si>
  <si>
    <t xml:space="preserve">76</t>
  </si>
  <si>
    <t xml:space="preserve">74</t>
  </si>
  <si>
    <t xml:space="preserve">72</t>
  </si>
  <si>
    <t xml:space="preserve">11,3</t>
  </si>
  <si>
    <t xml:space="preserve">70</t>
  </si>
  <si>
    <t xml:space="preserve">67</t>
  </si>
  <si>
    <t xml:space="preserve">64</t>
  </si>
  <si>
    <t xml:space="preserve">61</t>
  </si>
  <si>
    <t xml:space="preserve">11,4</t>
  </si>
  <si>
    <t xml:space="preserve">58</t>
  </si>
  <si>
    <t xml:space="preserve">-4</t>
  </si>
  <si>
    <t xml:space="preserve">чел бег</t>
  </si>
  <si>
    <t xml:space="preserve">отжимания</t>
  </si>
  <si>
    <t xml:space="preserve">69</t>
  </si>
  <si>
    <t xml:space="preserve">68</t>
  </si>
  <si>
    <t xml:space="preserve">66</t>
  </si>
  <si>
    <t xml:space="preserve">65</t>
  </si>
  <si>
    <t xml:space="preserve">63</t>
  </si>
  <si>
    <t xml:space="preserve">62</t>
  </si>
  <si>
    <t xml:space="preserve">60</t>
  </si>
  <si>
    <t xml:space="preserve">59</t>
  </si>
  <si>
    <t xml:space="preserve">57</t>
  </si>
  <si>
    <t xml:space="preserve">56</t>
  </si>
  <si>
    <t xml:space="preserve">55</t>
  </si>
  <si>
    <t xml:space="preserve">54</t>
  </si>
  <si>
    <t xml:space="preserve">53</t>
  </si>
  <si>
    <t xml:space="preserve">52</t>
  </si>
  <si>
    <t xml:space="preserve">51</t>
  </si>
  <si>
    <t xml:space="preserve">50</t>
  </si>
  <si>
    <t xml:space="preserve">49</t>
  </si>
  <si>
    <t xml:space="preserve">48</t>
  </si>
  <si>
    <t xml:space="preserve">47</t>
  </si>
  <si>
    <t xml:space="preserve">46</t>
  </si>
  <si>
    <t xml:space="preserve">45</t>
  </si>
  <si>
    <t xml:space="preserve">44</t>
  </si>
  <si>
    <t xml:space="preserve">42</t>
  </si>
  <si>
    <t xml:space="preserve">41</t>
  </si>
  <si>
    <t xml:space="preserve">39</t>
  </si>
  <si>
    <t xml:space="preserve">38</t>
  </si>
  <si>
    <t xml:space="preserve">36</t>
  </si>
  <si>
    <t xml:space="preserve">35</t>
  </si>
  <si>
    <t xml:space="preserve">33</t>
  </si>
  <si>
    <t xml:space="preserve">32</t>
  </si>
  <si>
    <t xml:space="preserve">30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</si>
</sst>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General"/>
    <numFmt numFmtId="167" formatCode="@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Monotype Corsiva"/>
      <family val="4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8.5"/>
      <color rgb="FF000000"/>
      <name val="Times New Roman"/>
      <family val="1"/>
      <charset val="204"/>
    </font>
    <font>
      <sz val="8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BDD7EE"/>
        <bgColor rgb="FF99CCFF"/>
      </patternFill>
    </fill>
    <fill>
      <patternFill patternType="solid">
        <fgColor rgb="FFFBE5D6"/>
        <bgColor rgb="FFDEEBF7"/>
      </patternFill>
    </fill>
    <fill>
      <patternFill patternType="solid">
        <fgColor rgb="FFDEEBF7"/>
        <bgColor rgb="FFCCFFFF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2" displayName="Таблица2" ref="Q21:V93" headerRowCount="1" totalsRowCount="0" totalsRowShown="0">
  <autoFilter ref="Q21:V93"/>
  <tableColumns count="6">
    <tableColumn id="1" name="Столбец1"/>
    <tableColumn id="2" name="Столбец2"/>
    <tableColumn id="3" name="Столбец3"/>
    <tableColumn id="4" name="Столбец4"/>
    <tableColumn id="5" name="Столбец5"/>
    <tableColumn id="6" name="Столбец6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A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57"/>
    <col collapsed="false" customWidth="true" hidden="false" outlineLevel="0" max="4" min="3" style="0" width="13.57"/>
    <col collapsed="false" customWidth="true" hidden="false" outlineLevel="0" max="6" min="5" style="0" width="8.67"/>
    <col collapsed="false" customWidth="true" hidden="false" outlineLevel="0" max="7" min="7" style="0" width="11.11"/>
    <col collapsed="false" customWidth="true" hidden="false" outlineLevel="0" max="8" min="8" style="0" width="15.14"/>
    <col collapsed="false" customWidth="true" hidden="false" outlineLevel="0" max="12" min="9" style="0" width="8.67"/>
    <col collapsed="false" customWidth="true" hidden="false" outlineLevel="0" max="13" min="13" style="0" width="12.78"/>
    <col collapsed="false" customWidth="true" hidden="false" outlineLevel="0" max="16" min="14" style="0" width="8.67"/>
    <col collapsed="false" customWidth="true" hidden="false" outlineLevel="0" max="22" min="17" style="0" width="11.86"/>
    <col collapsed="false" customWidth="true" hidden="false" outlineLevel="0" max="23" min="23" style="0" width="8.67"/>
    <col collapsed="false" customWidth="true" hidden="false" outlineLevel="0" max="25" min="24" style="0" width="11.86"/>
    <col collapsed="false" customWidth="true" hidden="false" outlineLevel="0" max="1025" min="26" style="0" width="8.67"/>
  </cols>
  <sheetData>
    <row r="3" customFormat="false" ht="29.2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 t="s">
        <v>0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customFormat="false" ht="29.25" hidden="false" customHeight="fals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 t="s">
        <v>2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customFormat="false" ht="63" hidden="false" customHeight="false" outlineLevel="0" collapsed="false">
      <c r="A5" s="3" t="s">
        <v>3</v>
      </c>
      <c r="B5" s="4" t="s">
        <v>4</v>
      </c>
      <c r="C5" s="5" t="s">
        <v>5</v>
      </c>
      <c r="D5" s="6" t="s">
        <v>6</v>
      </c>
      <c r="E5" s="5" t="s">
        <v>7</v>
      </c>
      <c r="F5" s="6" t="s">
        <v>6</v>
      </c>
      <c r="G5" s="7" t="s">
        <v>8</v>
      </c>
      <c r="H5" s="8" t="s">
        <v>6</v>
      </c>
      <c r="I5" s="7" t="s">
        <v>9</v>
      </c>
      <c r="J5" s="8" t="s">
        <v>6</v>
      </c>
      <c r="K5" s="7" t="s">
        <v>10</v>
      </c>
      <c r="L5" s="8" t="s">
        <v>6</v>
      </c>
      <c r="M5" s="7" t="s">
        <v>11</v>
      </c>
      <c r="N5" s="9" t="s">
        <v>12</v>
      </c>
      <c r="P5" s="3" t="s">
        <v>3</v>
      </c>
      <c r="Q5" s="4" t="s">
        <v>4</v>
      </c>
      <c r="R5" s="5" t="s">
        <v>5</v>
      </c>
      <c r="S5" s="6" t="s">
        <v>6</v>
      </c>
      <c r="T5" s="5" t="s">
        <v>13</v>
      </c>
      <c r="U5" s="6" t="s">
        <v>6</v>
      </c>
      <c r="V5" s="7" t="s">
        <v>8</v>
      </c>
      <c r="W5" s="8" t="s">
        <v>6</v>
      </c>
      <c r="X5" s="7" t="s">
        <v>9</v>
      </c>
      <c r="Y5" s="8" t="s">
        <v>6</v>
      </c>
      <c r="Z5" s="7" t="s">
        <v>10</v>
      </c>
      <c r="AA5" s="8" t="s">
        <v>6</v>
      </c>
      <c r="AB5" s="7" t="s">
        <v>11</v>
      </c>
      <c r="AC5" s="9" t="s">
        <v>12</v>
      </c>
    </row>
    <row r="6" customFormat="false" ht="15.75" hidden="false" customHeight="true" outlineLevel="0" collapsed="false">
      <c r="A6" s="10" t="n">
        <v>1</v>
      </c>
      <c r="B6" s="11"/>
      <c r="C6" s="12" t="n">
        <v>9</v>
      </c>
      <c r="D6" s="8" t="n">
        <f aca="false">IF(C6&gt;10.6,0,IF(C6&lt;8.4,70,VLOOKUP(C6,C$22:H$92,6,0)))</f>
        <v>61</v>
      </c>
      <c r="E6" s="13" t="n">
        <v>3</v>
      </c>
      <c r="F6" s="8" t="n">
        <f aca="false">IF(E6&gt;7,70,VLOOKUP(E6,D$22:H$92,5,0))</f>
        <v>50</v>
      </c>
      <c r="G6" s="10" t="n">
        <v>160</v>
      </c>
      <c r="H6" s="8" t="n">
        <f aca="false">VLOOKUP(G6,E$22:H$92,4,1)</f>
        <v>52</v>
      </c>
      <c r="I6" s="14" t="n">
        <v>0</v>
      </c>
      <c r="J6" s="8" t="n">
        <f aca="false">IF(I6&gt;31,70,VLOOKUP(I6,F$22:H$92,3,0))</f>
        <v>0</v>
      </c>
      <c r="K6" s="14" t="n">
        <v>-10</v>
      </c>
      <c r="L6" s="8" t="n">
        <f aca="false">IF(K6&lt;-7,0,VLOOKUP(K6,G$22:H$92,2,0))</f>
        <v>0</v>
      </c>
      <c r="M6" s="10" t="n">
        <f aca="false">SUM(D6+F6+H6+J6+L7)</f>
        <v>163</v>
      </c>
      <c r="N6" s="15" t="n">
        <f aca="false">SUM(M6:M15)</f>
        <v>1733</v>
      </c>
      <c r="P6" s="10" t="n">
        <v>1</v>
      </c>
      <c r="Q6" s="11"/>
      <c r="R6" s="12"/>
      <c r="S6" s="8"/>
      <c r="T6" s="13" t="n">
        <v>3</v>
      </c>
      <c r="U6" s="8"/>
      <c r="V6" s="10" t="n">
        <v>150</v>
      </c>
      <c r="W6" s="8" t="e">
        <f aca="false">IF(V6&gt;=$E$22,$B$22,IF(V6&gt;=$E$23,$B$23,IF(V6&gt;=$E$24,$B$24,IF(V6&gt;=$E$25,$B$25,IF(V6&gt;=$E$26,$B$26,IF(V6&gt;=$E$27,$B$27,IF(V6&gt;=$E$28,$B$28,IF(V6&gt;=$E$29,$B$29,IF(V6&gt;=$E$30,$B$30,IF(V6&gt;=$E$31,$B$31,IF(V6&gt;=$E$32,$B$32,IF(V6&gt;=$E$33,$B$33,IF(V6&gt;=$E$34,$B$34,IF(V6&gt;=$E$35,$B$35,IF(V6&gt;=$E$36,$B$36,IF(V6&gt;=$E$37,$B$37,IF(V6&gt;=$E$38,$B$38,IF(V6&gt;=$E$39,$B$39,IF(V6&gt;=$E$40,$B$40,IF(V6&gt;=$E$41,$B$41,IF(V6&gt;=$E$42,$B$42,IF(V6&gt;=$E$43,$B$43,IF(V6&gt;=$E$44,$B$44,IF(V6&gt;=$E$45,$B$45,IF(V6&gt;=$E$46,$B$46,IF(V6&gt;=$E$47,$B$47,IF(V6&gt;=$E$48,$B$48,IF(V6&gt;=$E$49,$B$49,IF(V6&gt;=$E$50,$B$50,IF(V6&gt;=$E$51,$B$51,IF(V6&gt;=$E$52,$B$52,IF(V6&gt;=$E$53,$B$53,IF(V6&gt;=$E$54,$B$54,IF(V6&gt;=$E$55,$B$55,IF(V6&gt;=$E$56,$B$56,IF(V6&gt;=$E$57,$B$57,IF(V6&gt;=$E$58,$B$58,IF(V6&gt;=$E$59,$B$59,IF(V6&gt;=$E$60,$B$60,IF(V6&gt;=$E$61,$B$61,IF(V6&gt;=$E$62,$B$62,IF(V6&gt;=$E$63,$B$63,IF(V6&gt;=$E$64,$B$64,IF(V6&gt;=$E$65,$B$65,IF(V6&gt;=$E$66,$B$66,IF(V6&gt;=$E$67,$B$67,IF(V6&gt;=$E$68,$B$68,IF(V6&gt;=$E$69,$B$69,IF(V6&gt;=$E$70,$B$70,IF(V6&gt;=$E$71,$B$71,IF(V6&gt;=$E$72,$B$72,IF(V6&gt;=$E$73,$B$73,IF(V6&gt;=$E$74,$B$74,IF(V6&gt;=$E$75,$B$75,IF(V6&gt;=$E$76,$B$76,IF(V6&gt;=$E$77,$B$77,IF(V6&gt;=$E$78,$B$78,IF(V6&gt;=$E$79,$B$79,IF(V6&gt;=$E$80,$B$80,IF(V6&gt;=$E$81,$B$81,IF(V6&gt;=$E$82,$B$82,IF(V6&gt;=$E$83,$B$83,IF(V6&gt;=$E$84,$B$84,IF(V6&gt;=$E$85,$B$85,IF(V6&gt;=$E$86,$B$86,(V6&gt;=$E$87,$B$87))))))))))))))))))))))))))))))))))))))))))))))))))))))))))))))))))</f>
        <v>#N/A</v>
      </c>
      <c r="X6" s="14" t="n">
        <v>0</v>
      </c>
      <c r="Y6" s="8" t="n">
        <f aca="false">IF(X6&gt;=$F$22,$B$22,IF(X6&gt;=$F$23,$B$23,IF(X6&gt;=$F$24,$B$24,IF(X6&gt;=$F$25,$B$25,IF(X6&gt;=$F$27,$B$27,IF(X6&gt;=$F$29,$B$29,IF(X6&gt;=$F$31,$B$31,IF(X6&gt;=$F$33,$B$33,IF(X6&gt;=$F$35,$B$35,IF(X6&gt;=$F$37,$B$37,IF(X6&gt;=$F$39,$B$39,IF(X6&gt;=$F$42,$B$42,IF(X6&gt;=$F$45,$B$45,IF(X6&gt;=$F$48,$B$48,IF(X6&gt;=$F$51,$B$51,IF(X6&gt;=$F$54,$B$54,IF(X6&gt;=$F$57,$B$57,IF(X6&gt;=$F$60,$B$60,IF(X6&gt;=$F$62,$B$62,IF(X6&gt;=$F$64,$B$64,IF(X6&gt;=$F$66,$B$66,IF(X6&gt;=$F$68,$B$68,IF(X6&gt;=$F$70,$B$70,IF(X6&gt;=$F$72,$B$72,IF(X6&gt;=$F$74,$B$74,IF(X6&gt;=$F$76,$B$76,IF(X6&gt;=$F$78,$B$78,IF(X6&gt;=$F$80,$B$80,IF(X6&gt;=$F$82,$B$82,IF(X6&gt;=$F$83,$B$83,IF(X6&gt;=$F$84,$B$84,IF(X6&gt;=$F$92,$B$92,))))))))))))))))))))))))))))))))</f>
        <v>0</v>
      </c>
      <c r="Z6" s="14" t="n">
        <v>-10</v>
      </c>
      <c r="AA6" s="8" t="n">
        <f aca="false">IF(Z6&gt;=$G$22,$B$22,IF(Z6&gt;=$G$23,$B$23,IF(Z6&gt;=$G$24,$B$24,IF(Z6&gt;=$G$25,$B$25,IF(Z6&gt;=$G$26,$B$26,IF(Z6&gt;=$G$27,$B$27,IF(Z6&gt;=$G$28,$B$28,IF(Z6&gt;=$G$29,$B$29,IF(Z6&gt;=$G$30,$B$30,IF(Z6&gt;=$G$32,$B$32,IF(Z6&gt;=$G$34,$B$34,IF(Z6&gt;=$G$36,$B$36,IF(Z6&gt;=$G$39,$B$39,IF(Z6&gt;=$G$42,$B$42,IF(Z6&gt;=$G$46,$B$46,IF(Z6&gt;=$G$50,$B$50,IF(Z6&gt;=$G$54,$B$54,IF(Z6&gt;=$G$58,$B$58,IF(Z6&gt;=$G$62,$B$62,IF(Z6&gt;=$G$67,$B$67,IF(Z6&gt;=$G$77,$B$77,IF(Z6&gt;=$G$91,$B$91,IF(Z6&lt;$G$91,$B$92,)))))))))))))))))))))))</f>
        <v>70</v>
      </c>
      <c r="AB6" s="10" t="e">
        <f aca="false">SUM(S6+U6+W6+Y6+AA7)</f>
        <v>#N/A</v>
      </c>
      <c r="AC6" s="15" t="e">
        <f aca="false">SUM(AB6:AB15)</f>
        <v>#N/A</v>
      </c>
    </row>
    <row r="7" customFormat="false" ht="15" hidden="false" customHeight="false" outlineLevel="0" collapsed="false">
      <c r="A7" s="10" t="n">
        <v>2</v>
      </c>
      <c r="B7" s="11"/>
      <c r="C7" s="12" t="n">
        <v>9.4</v>
      </c>
      <c r="D7" s="8" t="n">
        <f aca="false">IF(C7&gt;10.6,0,IF(C7&lt;8.4,70,VLOOKUP(C7,C$22:H$92,6,0)))</f>
        <v>53</v>
      </c>
      <c r="E7" s="13" t="n">
        <v>4</v>
      </c>
      <c r="F7" s="8" t="n">
        <f aca="false">IF(E7&gt;7,70,VLOOKUP(E7,D$22:H$92,5,0))</f>
        <v>63</v>
      </c>
      <c r="G7" s="10" t="n">
        <v>210</v>
      </c>
      <c r="H7" s="8" t="n">
        <f aca="false">VLOOKUP(G7,E$22:H$92,4,1)</f>
        <v>70</v>
      </c>
      <c r="I7" s="10" t="n">
        <v>35</v>
      </c>
      <c r="J7" s="8" t="n">
        <f aca="false">IF(I7&gt;31,70,VLOOKUP(I7,F$22:H$92,3,0))</f>
        <v>70</v>
      </c>
      <c r="K7" s="10" t="n">
        <v>-9</v>
      </c>
      <c r="L7" s="8" t="n">
        <f aca="false">IF(K7&lt;-7,0,VLOOKUP(K7,G$22:H$92,2,0))</f>
        <v>0</v>
      </c>
      <c r="M7" s="10" t="n">
        <f aca="false">SUM(D7+F7+H7+J7+L8)</f>
        <v>256</v>
      </c>
      <c r="N7" s="15"/>
      <c r="P7" s="10" t="n">
        <v>2</v>
      </c>
      <c r="Q7" s="11"/>
      <c r="R7" s="12"/>
      <c r="S7" s="8" t="str">
        <f aca="false">IF(R7&lt;R24,"70",IF(R7=R24,"70",IF(R7=R25,"69",IF(R7=R26,"68",IF(R7=R27,"67",IF(R7=R29,"65", IF(R7=R31,"63",IF(R7=R33,"61",IF(R7=R35,"59",IF(R7=R37,"57",IF(R7=R39,"55",IF(R7=R41,"53",IF(R7=R43,"51",IF(R7=R46,"48",IF(R7=R51,"43",IF(R7=R57,"37",IF(R7=R63,"31",IF(R7=R68,"26",IF(R7=R74,"20",IF(R7=R80,"14",IF(R7=R85,"9",IF(R7=R89,"5",IF(R7=R93,"1")))))))))))))))))))))))</f>
        <v>70</v>
      </c>
      <c r="T7" s="13" t="n">
        <v>4</v>
      </c>
      <c r="U7" s="8" t="n">
        <f aca="false">IF(T7&gt;$D$22,$B$22,IF(T7=$D$22,$B$22,IF(T7=$D$23,$B$23,IF(T7=$D$24,$B$24,IF(T7=$D$29,$B$29,IF(T7=$D$42,$B$42,IF(T7=$D$49,$B$49,IF(T7=$D$56,$B$56,IF(T7&lt;$D$56,$B$92)))))))))</f>
        <v>0</v>
      </c>
      <c r="V7" s="10" t="n">
        <v>210</v>
      </c>
      <c r="W7" s="8" t="e">
        <f aca="false">IF(V7&gt;=$E$22,$B$22,IF(V7&gt;=$E$23,$B$23,IF(V7&gt;=$E$24,$B$24,IF(V7&gt;=$E$25,$B$25,IF(V7&gt;=$E$26,$B$26,IF(V7&gt;=$E$27,$B$27,IF(V7&gt;=$E$28,$B$28,IF(V7&gt;=$E$29,$B$29,IF(V7&gt;=$E$30,$B$30,IF(V7&gt;=$E$31,$B$31,IF(V7&gt;=$E$32,$B$32,IF(V7&gt;=$E$33,$B$33,IF(V7&gt;=$E$34,$B$34,IF(V7&gt;=$E$35,$B$35,IF(V7&gt;=$E$36,$B$36,IF(V7&gt;=$E$37,$B$37,IF(V7&gt;=$E$38,$B$38,IF(V7&gt;=$E$39,$B$39,IF(V7&gt;=$E$40,$B$40,IF(V7&gt;=$E$41,$B$41,IF(V7&gt;=$E$42,$B$42,IF(V7&gt;=$E$43,$B$43,IF(V7&gt;=$E$44,$B$44,IF(V7&gt;=$E$45,$B$45,IF(V7&gt;=$E$46,$B$46,IF(V7&gt;=$E$47,$B$47,IF(V7&gt;=$E$48,$B$48,IF(V7&gt;=$E$49,$B$49,IF(V7&gt;=$E$50,$B$50,IF(V7&gt;=$E$51,$B$51,IF(V7&gt;=$E$52,$B$52,IF(V7&gt;=$E$53,$B$53,IF(V7&gt;=$E$54,$B$54,IF(V7&gt;=$E$55,$B$55,IF(V7&gt;=$E$56,$B$56,IF(V7&gt;=$E$57,$B$57,IF(V7&gt;=$E$58,$B$58,IF(V7&gt;=$E$59,$B$59,IF(V7&gt;=$E$60,$B$60,IF(V7&gt;=$E$61,$B$61,IF(V7&gt;=$E$62,$B$62,IF(V7&gt;=$E$63,$B$63,IF(V7&gt;=$E$64,$B$64,IF(V7&gt;=$E$65,$B$65,IF(V7&gt;=$E$66,$B$66,IF(V7&gt;=$E$67,$B$67,IF(V7&gt;=$E$68,$B$68,IF(V7&gt;=$E$69,$B$69,IF(V7&gt;=$E$70,$B$70,IF(V7&gt;=$E$71,$B$71,IF(V7&gt;=$E$72,$B$72,IF(V7&gt;=$E$73,$B$73,IF(V7&gt;=$E$74,$B$74,IF(V7&gt;=$E$75,$B$75,IF(V7&gt;=$E$76,$B$76,IF(V7&gt;=$E$77,$B$77,IF(V7&gt;=$E$78,$B$78,IF(V7&gt;=$E$79,$B$79,IF(V7&gt;=$E$80,$B$80,IF(V7&gt;=$E$81,$B$81,IF(V7&gt;=$E$82,$B$82,IF(V7&gt;=$E$83,$B$83,IF(V7&gt;=$E$84,$B$84,IF(V7&gt;=$E$85,$B$85,IF(V7&gt;=$E$86,$B$86,(V7&gt;=$E$87,$B$87))))))))))))))))))))))))))))))))))))))))))))))))))))))))))))))))))</f>
        <v>#N/A</v>
      </c>
      <c r="X7" s="10" t="n">
        <v>35</v>
      </c>
      <c r="Y7" s="8" t="n">
        <f aca="false">IF(X7&gt;=$F$22,$B$22,IF(X7&gt;=$F$23,$B$23,IF(X7&gt;=$F$24,$B$24,IF(X7&gt;=$F$25,$B$25,IF(X7&gt;=$F$27,$B$27,IF(X7&gt;=$F$29,$B$29,IF(X7&gt;=$F$31,$B$31,IF(X7&gt;=$F$33,$B$33,IF(X7&gt;=$F$35,$B$35,IF(X7&gt;=$F$37,$B$37,IF(X7&gt;=$F$39,$B$39,IF(X7&gt;=$F$42,$B$42,IF(X7&gt;=$F$45,$B$45,IF(X7&gt;=$F$48,$B$48,IF(X7&gt;=$F$51,$B$51,IF(X7&gt;=$F$54,$B$54,IF(X7&gt;=$F$57,$B$57,IF(X7&gt;=$F$60,$B$60,IF(X7&gt;=$F$62,$B$62,IF(X7&gt;=$F$64,$B$64,IF(X7&gt;=$F$66,$B$66,IF(X7&gt;=$F$68,$B$68,IF(X7&gt;=$F$70,$B$70,IF(X7&gt;=$F$72,$B$72,IF(X7&gt;=$F$74,$B$74,IF(X7&gt;=$F$76,$B$76,IF(X7&gt;=$F$78,$B$78,IF(X7&gt;=$F$80,$B$80,IF(X7&gt;=$F$82,$B$82,IF(X7&gt;=$F$83,$B$83,IF(X7&gt;=$F$84,$B$84,IF(X7&gt;=$F$92,$B$92,))))))))))))))))))))))))))))))))</f>
        <v>0</v>
      </c>
      <c r="Z7" s="10" t="n">
        <v>-9</v>
      </c>
      <c r="AA7" s="8" t="n">
        <f aca="false">IF(Z7&gt;=$G$22,$B$22,IF(Z7&gt;=$G$23,$B$23,IF(Z7&gt;=$G$24,$B$24,IF(Z7&gt;=$G$25,$B$25,IF(Z7&gt;=$G$26,$B$26,IF(Z7&gt;=$G$27,$B$27,IF(Z7&gt;=$G$28,$B$28,IF(Z7&gt;=$G$29,$B$29,IF(Z7&gt;=$G$30,$B$30,IF(Z7&gt;=$G$32,$B$32,IF(Z7&gt;=$G$34,$B$34,IF(Z7&gt;=$G$36,$B$36,IF(Z7&gt;=$G$39,$B$39,IF(Z7&gt;=$G$42,$B$42,IF(Z7&gt;=$G$46,$B$46,IF(Z7&gt;=$G$50,$B$50,IF(Z7&gt;=$G$54,$B$54,IF(Z7&gt;=$G$58,$B$58,IF(Z7&gt;=$G$62,$B$62,IF(Z7&gt;=$G$67,$B$67,IF(Z7&gt;=$G$77,$B$77,IF(Z7&gt;=$G$91,$B$91,IF(Z7&lt;$G$91,$B$92,)))))))))))))))))))))))</f>
        <v>70</v>
      </c>
      <c r="AB7" s="10" t="e">
        <f aca="false">SUM(S7+U7+W7+Y7+AA8)</f>
        <v>#N/A</v>
      </c>
      <c r="AC7" s="15"/>
    </row>
    <row r="8" customFormat="false" ht="15.75" hidden="false" customHeight="true" outlineLevel="0" collapsed="false">
      <c r="A8" s="10" t="n">
        <v>3</v>
      </c>
      <c r="B8" s="11"/>
      <c r="C8" s="12" t="n">
        <v>10.6</v>
      </c>
      <c r="D8" s="8" t="n">
        <f aca="false">IF(C8&gt;10.6,0,IF(C8&lt;8.4,70,VLOOKUP(C8,C$22:H$92,6,0)))</f>
        <v>0</v>
      </c>
      <c r="E8" s="13" t="n">
        <v>5</v>
      </c>
      <c r="F8" s="8" t="n">
        <f aca="false">IF(E8&gt;7,70,VLOOKUP(E8,D$22:H$92,5,0))</f>
        <v>68</v>
      </c>
      <c r="G8" s="10" t="n">
        <v>192</v>
      </c>
      <c r="H8" s="8" t="n">
        <f aca="false">VLOOKUP(G8,E$22:H$92,4,1)</f>
        <v>67</v>
      </c>
      <c r="I8" s="10" t="n">
        <v>20</v>
      </c>
      <c r="J8" s="8" t="n">
        <f aca="false">IF(I8&gt;31,70,VLOOKUP(I8,F$22:H$92,3,0))</f>
        <v>50</v>
      </c>
      <c r="K8" s="10" t="n">
        <v>-8</v>
      </c>
      <c r="L8" s="8" t="n">
        <f aca="false">IF(K8&lt;-7,0,VLOOKUP(K8,G$22:H$92,2,0))</f>
        <v>0</v>
      </c>
      <c r="M8" s="10" t="n">
        <f aca="false">SUM(D8+F8+H8+J8+L9)</f>
        <v>186</v>
      </c>
      <c r="N8" s="15"/>
      <c r="P8" s="10" t="n">
        <v>3</v>
      </c>
      <c r="Q8" s="11"/>
      <c r="R8" s="12"/>
      <c r="S8" s="8" t="str">
        <f aca="false">IF(R8&lt;R25,"70",IF(R8=R25,"70",IF(R8=R26,"69",IF(R8=R27,"68",IF(R8=R28,"67",IF(R8=R30,"65", IF(R8=R32,"63",IF(R8=R34,"61",IF(R8=R36,"59",IF(R8=R38,"57",IF(R8=R40,"55",IF(R8=R42,"53",IF(R8=R44,"51",IF(R8=R47,"48",IF(R8=R52,"43",IF(R8=R58,"37",IF(R8=R64,"31",IF(R8=R69,"26",IF(R8=R75,"20",IF(R8=R81,"14",IF(R8=R86,"9",IF(R8=R90,"5",IF(R8=R94,"1")))))))))))))))))))))))</f>
        <v>70</v>
      </c>
      <c r="T8" s="13" t="n">
        <v>5</v>
      </c>
      <c r="U8" s="8" t="n">
        <f aca="false">IF(T8&gt;$D$22,$B$22,IF(T8=$D$22,$B$22,IF(T8=$D$23,$B$23,IF(T8=$D$24,$B$24,IF(T8=$D$29,$B$29,IF(T8=$D$42,$B$42,IF(T8=$D$49,$B$49,IF(T8=$D$56,$B$56,IF(T8&lt;$D$56,$B$92)))))))))</f>
        <v>0</v>
      </c>
      <c r="V8" s="10" t="n">
        <v>192</v>
      </c>
      <c r="W8" s="8" t="e">
        <f aca="false">IF(V8&gt;=$E$22,$B$22,IF(V8&gt;=$E$23,$B$23,IF(V8&gt;=$E$24,$B$24,IF(V8&gt;=$E$25,$B$25,IF(V8&gt;=$E$26,$B$26,IF(V8&gt;=$E$27,$B$27,IF(V8&gt;=$E$28,$B$28,IF(V8&gt;=$E$29,$B$29,IF(V8&gt;=$E$30,$B$30,IF(V8&gt;=$E$31,$B$31,IF(V8&gt;=$E$32,$B$32,IF(V8&gt;=$E$33,$B$33,IF(V8&gt;=$E$34,$B$34,IF(V8&gt;=$E$35,$B$35,IF(V8&gt;=$E$36,$B$36,IF(V8&gt;=$E$37,$B$37,IF(V8&gt;=$E$38,$B$38,IF(V8&gt;=$E$39,$B$39,IF(V8&gt;=$E$40,$B$40,IF(V8&gt;=$E$41,$B$41,IF(V8&gt;=$E$42,$B$42,IF(V8&gt;=$E$43,$B$43,IF(V8&gt;=$E$44,$B$44,IF(V8&gt;=$E$45,$B$45,IF(V8&gt;=$E$46,$B$46,IF(V8&gt;=$E$47,$B$47,IF(V8&gt;=$E$48,$B$48,IF(V8&gt;=$E$49,$B$49,IF(V8&gt;=$E$50,$B$50,IF(V8&gt;=$E$51,$B$51,IF(V8&gt;=$E$52,$B$52,IF(V8&gt;=$E$53,$B$53,IF(V8&gt;=$E$54,$B$54,IF(V8&gt;=$E$55,$B$55,IF(V8&gt;=$E$56,$B$56,IF(V8&gt;=$E$57,$B$57,IF(V8&gt;=$E$58,$B$58,IF(V8&gt;=$E$59,$B$59,IF(V8&gt;=$E$60,$B$60,IF(V8&gt;=$E$61,$B$61,IF(V8&gt;=$E$62,$B$62,IF(V8&gt;=$E$63,$B$63,IF(V8&gt;=$E$64,$B$64,IF(V8&gt;=$E$65,$B$65,IF(V8&gt;=$E$66,$B$66,IF(V8&gt;=$E$67,$B$67,IF(V8&gt;=$E$68,$B$68,IF(V8&gt;=$E$69,$B$69,IF(V8&gt;=$E$70,$B$70,IF(V8&gt;=$E$71,$B$71,IF(V8&gt;=$E$72,$B$72,IF(V8&gt;=$E$73,$B$73,IF(V8&gt;=$E$74,$B$74,IF(V8&gt;=$E$75,$B$75,IF(V8&gt;=$E$76,$B$76,IF(V8&gt;=$E$77,$B$77,IF(V8&gt;=$E$78,$B$78,IF(V8&gt;=$E$79,$B$79,IF(V8&gt;=$E$80,$B$80,IF(V8&gt;=$E$81,$B$81,IF(V8&gt;=$E$82,$B$82,IF(V8&gt;=$E$83,$B$83,IF(V8&gt;=$E$84,$B$84,IF(V8&gt;=$E$85,$B$85,IF(V8&gt;=$E$86,$B$86,(V8&gt;=$E$87,$B$87))))))))))))))))))))))))))))))))))))))))))))))))))))))))))))))))))</f>
        <v>#N/A</v>
      </c>
      <c r="X8" s="10" t="n">
        <v>20</v>
      </c>
      <c r="Y8" s="8" t="n">
        <f aca="false">IF(X8&gt;=$F$22,$B$22,IF(X8&gt;=$F$23,$B$23,IF(X8&gt;=$F$24,$B$24,IF(X8&gt;=$F$25,$B$25,IF(X8&gt;=$F$27,$B$27,IF(X8&gt;=$F$29,$B$29,IF(X8&gt;=$F$31,$B$31,IF(X8&gt;=$F$33,$B$33,IF(X8&gt;=$F$35,$B$35,IF(X8&gt;=$F$37,$B$37,IF(X8&gt;=$F$39,$B$39,IF(X8&gt;=$F$42,$B$42,IF(X8&gt;=$F$45,$B$45,IF(X8&gt;=$F$48,$B$48,IF(X8&gt;=$F$51,$B$51,IF(X8&gt;=$F$54,$B$54,IF(X8&gt;=$F$57,$B$57,IF(X8&gt;=$F$60,$B$60,IF(X8&gt;=$F$62,$B$62,IF(X8&gt;=$F$64,$B$64,IF(X8&gt;=$F$66,$B$66,IF(X8&gt;=$F$68,$B$68,IF(X8&gt;=$F$70,$B$70,IF(X8&gt;=$F$72,$B$72,IF(X8&gt;=$F$74,$B$74,IF(X8&gt;=$F$76,$B$76,IF(X8&gt;=$F$78,$B$78,IF(X8&gt;=$F$80,$B$80,IF(X8&gt;=$F$82,$B$82,IF(X8&gt;=$F$83,$B$83,IF(X8&gt;=$F$84,$B$84,IF(X8&gt;=$F$92,$B$92,))))))))))))))))))))))))))))))))</f>
        <v>0</v>
      </c>
      <c r="Z8" s="10" t="n">
        <v>-8</v>
      </c>
      <c r="AA8" s="8" t="n">
        <f aca="false">IF(Z8&gt;=$G$22,$B$22,IF(Z8&gt;=$G$23,$B$23,IF(Z8&gt;=$G$24,$B$24,IF(Z8&gt;=$G$25,$B$25,IF(Z8&gt;=$G$26,$B$26,IF(Z8&gt;=$G$27,$B$27,IF(Z8&gt;=$G$28,$B$28,IF(Z8&gt;=$G$29,$B$29,IF(Z8&gt;=$G$30,$B$30,IF(Z8&gt;=$G$32,$B$32,IF(Z8&gt;=$G$34,$B$34,IF(Z8&gt;=$G$36,$B$36,IF(Z8&gt;=$G$39,$B$39,IF(Z8&gt;=$G$42,$B$42,IF(Z8&gt;=$G$46,$B$46,IF(Z8&gt;=$G$50,$B$50,IF(Z8&gt;=$G$54,$B$54,IF(Z8&gt;=$G$58,$B$58,IF(Z8&gt;=$G$62,$B$62,IF(Z8&gt;=$G$67,$B$67,IF(Z8&gt;=$G$77,$B$77,IF(Z8&gt;=$G$91,$B$91,IF(Z8&lt;$G$91,$B$92,)))))))))))))))))))))))</f>
        <v>70</v>
      </c>
      <c r="AB8" s="10" t="e">
        <f aca="false">SUM(S8+U8+W8+Y8+AA9)</f>
        <v>#N/A</v>
      </c>
      <c r="AC8" s="15"/>
    </row>
    <row r="9" customFormat="false" ht="15.75" hidden="false" customHeight="true" outlineLevel="0" collapsed="false">
      <c r="A9" s="10" t="n">
        <v>4</v>
      </c>
      <c r="B9" s="11"/>
      <c r="C9" s="12" t="n">
        <v>11</v>
      </c>
      <c r="D9" s="8" t="n">
        <f aca="false">IF(C9&gt;10.6,0,IF(C9&lt;8.4,70,VLOOKUP(C9,C$22:H$92,6,0)))</f>
        <v>0</v>
      </c>
      <c r="E9" s="13" t="n">
        <v>6</v>
      </c>
      <c r="F9" s="8" t="n">
        <f aca="false">IF(E9&gt;7,70,VLOOKUP(E9,D$22:H$92,5,0))</f>
        <v>69</v>
      </c>
      <c r="G9" s="10" t="n">
        <v>180</v>
      </c>
      <c r="H9" s="8" t="n">
        <f aca="false">VLOOKUP(G9,E$22:H$92,4,1)</f>
        <v>62</v>
      </c>
      <c r="I9" s="10" t="n">
        <v>16</v>
      </c>
      <c r="J9" s="8" t="n">
        <f aca="false">IF(I9&gt;31,70,VLOOKUP(I9,F$22:H$92,3,0))</f>
        <v>38</v>
      </c>
      <c r="K9" s="10" t="n">
        <v>-7</v>
      </c>
      <c r="L9" s="8" t="n">
        <f aca="false">IF(K9&lt;-7,0,VLOOKUP(K9,G$22:H$92,2,0))</f>
        <v>1</v>
      </c>
      <c r="M9" s="10" t="n">
        <f aca="false">SUM(D9+F9+H9+J9+L10)</f>
        <v>184</v>
      </c>
      <c r="N9" s="15"/>
      <c r="P9" s="10" t="n">
        <v>4</v>
      </c>
      <c r="Q9" s="11"/>
      <c r="R9" s="12"/>
      <c r="S9" s="8" t="str">
        <f aca="false">IF(R9&lt;R26,"70",IF(R9=R26,"70",IF(R9=R27,"69",IF(R9=R28,"68",IF(R9=R29,"67",IF(R9=R31,"65", IF(R9=R33,"63",IF(R9=R35,"61",IF(R9=R37,"59",IF(R9=R39,"57",IF(R9=R41,"55",IF(R9=R43,"53",IF(R9=R45,"51",IF(R9=R48,"48",IF(R9=R53,"43",IF(R9=R59,"37",IF(R9=R65,"31",IF(R9=R70,"26",IF(R9=R76,"20",IF(R9=R82,"14",IF(R9=R87,"9",IF(R9=R91,"5",IF(R9=R95,"1")))))))))))))))))))))))</f>
        <v>70</v>
      </c>
      <c r="T9" s="13" t="n">
        <v>6</v>
      </c>
      <c r="U9" s="8" t="n">
        <f aca="false">IF(T9&gt;$D$22,$B$22,IF(T9=$D$22,$B$22,IF(T9=$D$23,$B$23,IF(T9=$D$24,$B$24,IF(T9=$D$29,$B$29,IF(T9=$D$42,$B$42,IF(T9=$D$49,$B$49,IF(T9=$D$56,$B$56,IF(T9&lt;$D$56,$B$92)))))))))</f>
        <v>0</v>
      </c>
      <c r="V9" s="10" t="n">
        <v>180</v>
      </c>
      <c r="W9" s="8" t="e">
        <f aca="false">IF(V9&gt;=$E$22,$B$22,IF(V9&gt;=$E$23,$B$23,IF(V9&gt;=$E$24,$B$24,IF(V9&gt;=$E$25,$B$25,IF(V9&gt;=$E$26,$B$26,IF(V9&gt;=$E$27,$B$27,IF(V9&gt;=$E$28,$B$28,IF(V9&gt;=$E$29,$B$29,IF(V9&gt;=$E$30,$B$30,IF(V9&gt;=$E$31,$B$31,IF(V9&gt;=$E$32,$B$32,IF(V9&gt;=$E$33,$B$33,IF(V9&gt;=$E$34,$B$34,IF(V9&gt;=$E$35,$B$35,IF(V9&gt;=$E$36,$B$36,IF(V9&gt;=$E$37,$B$37,IF(V9&gt;=$E$38,$B$38,IF(V9&gt;=$E$39,$B$39,IF(V9&gt;=$E$40,$B$40,IF(V9&gt;=$E$41,$B$41,IF(V9&gt;=$E$42,$B$42,IF(V9&gt;=$E$43,$B$43,IF(V9&gt;=$E$44,$B$44,IF(V9&gt;=$E$45,$B$45,IF(V9&gt;=$E$46,$B$46,IF(V9&gt;=$E$47,$B$47,IF(V9&gt;=$E$48,$B$48,IF(V9&gt;=$E$49,$B$49,IF(V9&gt;=$E$50,$B$50,IF(V9&gt;=$E$51,$B$51,IF(V9&gt;=$E$52,$B$52,IF(V9&gt;=$E$53,$B$53,IF(V9&gt;=$E$54,$B$54,IF(V9&gt;=$E$55,$B$55,IF(V9&gt;=$E$56,$B$56,IF(V9&gt;=$E$57,$B$57,IF(V9&gt;=$E$58,$B$58,IF(V9&gt;=$E$59,$B$59,IF(V9&gt;=$E$60,$B$60,IF(V9&gt;=$E$61,$B$61,IF(V9&gt;=$E$62,$B$62,IF(V9&gt;=$E$63,$B$63,IF(V9&gt;=$E$64,$B$64,IF(V9&gt;=$E$65,$B$65,IF(V9&gt;=$E$66,$B$66,IF(V9&gt;=$E$67,$B$67,IF(V9&gt;=$E$68,$B$68,IF(V9&gt;=$E$69,$B$69,IF(V9&gt;=$E$70,$B$70,IF(V9&gt;=$E$71,$B$71,IF(V9&gt;=$E$72,$B$72,IF(V9&gt;=$E$73,$B$73,IF(V9&gt;=$E$74,$B$74,IF(V9&gt;=$E$75,$B$75,IF(V9&gt;=$E$76,$B$76,IF(V9&gt;=$E$77,$B$77,IF(V9&gt;=$E$78,$B$78,IF(V9&gt;=$E$79,$B$79,IF(V9&gt;=$E$80,$B$80,IF(V9&gt;=$E$81,$B$81,IF(V9&gt;=$E$82,$B$82,IF(V9&gt;=$E$83,$B$83,IF(V9&gt;=$E$84,$B$84,IF(V9&gt;=$E$85,$B$85,IF(V9&gt;=$E$86,$B$86,(V9&gt;=$E$87,$B$87))))))))))))))))))))))))))))))))))))))))))))))))))))))))))))))))))</f>
        <v>#N/A</v>
      </c>
      <c r="X9" s="10" t="n">
        <v>16</v>
      </c>
      <c r="Y9" s="8" t="n">
        <f aca="false">IF(X9&gt;=$F$22,$B$22,IF(X9&gt;=$F$23,$B$23,IF(X9&gt;=$F$24,$B$24,IF(X9&gt;=$F$25,$B$25,IF(X9&gt;=$F$27,$B$27,IF(X9&gt;=$F$29,$B$29,IF(X9&gt;=$F$31,$B$31,IF(X9&gt;=$F$33,$B$33,IF(X9&gt;=$F$35,$B$35,IF(X9&gt;=$F$37,$B$37,IF(X9&gt;=$F$39,$B$39,IF(X9&gt;=$F$42,$B$42,IF(X9&gt;=$F$45,$B$45,IF(X9&gt;=$F$48,$B$48,IF(X9&gt;=$F$51,$B$51,IF(X9&gt;=$F$54,$B$54,IF(X9&gt;=$F$57,$B$57,IF(X9&gt;=$F$60,$B$60,IF(X9&gt;=$F$62,$B$62,IF(X9&gt;=$F$64,$B$64,IF(X9&gt;=$F$66,$B$66,IF(X9&gt;=$F$68,$B$68,IF(X9&gt;=$F$70,$B$70,IF(X9&gt;=$F$72,$B$72,IF(X9&gt;=$F$74,$B$74,IF(X9&gt;=$F$76,$B$76,IF(X9&gt;=$F$78,$B$78,IF(X9&gt;=$F$80,$B$80,IF(X9&gt;=$F$82,$B$82,IF(X9&gt;=$F$83,$B$83,IF(X9&gt;=$F$84,$B$84,IF(X9&gt;=$F$92,$B$92,))))))))))))))))))))))))))))))))</f>
        <v>0</v>
      </c>
      <c r="Z9" s="10" t="n">
        <v>-7</v>
      </c>
      <c r="AA9" s="8" t="n">
        <f aca="false">IF(Z9&gt;=$G$22,$B$22,IF(Z9&gt;=$G$23,$B$23,IF(Z9&gt;=$G$24,$B$24,IF(Z9&gt;=$G$25,$B$25,IF(Z9&gt;=$G$26,$B$26,IF(Z9&gt;=$G$27,$B$27,IF(Z9&gt;=$G$28,$B$28,IF(Z9&gt;=$G$29,$B$29,IF(Z9&gt;=$G$30,$B$30,IF(Z9&gt;=$G$32,$B$32,IF(Z9&gt;=$G$34,$B$34,IF(Z9&gt;=$G$36,$B$36,IF(Z9&gt;=$G$39,$B$39,IF(Z9&gt;=$G$42,$B$42,IF(Z9&gt;=$G$46,$B$46,IF(Z9&gt;=$G$50,$B$50,IF(Z9&gt;=$G$54,$B$54,IF(Z9&gt;=$G$58,$B$58,IF(Z9&gt;=$G$62,$B$62,IF(Z9&gt;=$G$67,$B$67,IF(Z9&gt;=$G$77,$B$77,IF(Z9&gt;=$G$91,$B$91,IF(Z9&lt;$G$91,$B$92,)))))))))))))))))))))))</f>
        <v>1</v>
      </c>
      <c r="AB9" s="10" t="e">
        <f aca="false">SUM(S9+U9+W9+Y9+AA10)</f>
        <v>#N/A</v>
      </c>
      <c r="AC9" s="15"/>
    </row>
    <row r="10" customFormat="false" ht="15.75" hidden="false" customHeight="true" outlineLevel="0" collapsed="false">
      <c r="A10" s="10" t="n">
        <v>5</v>
      </c>
      <c r="B10" s="11"/>
      <c r="C10" s="12" t="n">
        <v>6</v>
      </c>
      <c r="D10" s="8" t="n">
        <f aca="false">IF(C10&gt;10.6,0,IF(C10&lt;8.4,70,VLOOKUP(C10,C$22:H$92,6,0)))</f>
        <v>70</v>
      </c>
      <c r="E10" s="13" t="n">
        <v>7</v>
      </c>
      <c r="F10" s="8" t="n">
        <f aca="false">IF(E10&gt;7,70,VLOOKUP(E10,D$22:H$92,5,0))</f>
        <v>70</v>
      </c>
      <c r="G10" s="10" t="n">
        <v>174</v>
      </c>
      <c r="H10" s="8" t="n">
        <f aca="false">VLOOKUP(G10,E$22:H$92,4,1)</f>
        <v>59</v>
      </c>
      <c r="I10" s="10" t="n">
        <v>14</v>
      </c>
      <c r="J10" s="8" t="n">
        <f aca="false">IF(I10&gt;31,70,VLOOKUP(I10,F$22:H$92,3,0))</f>
        <v>32</v>
      </c>
      <c r="K10" s="10" t="n">
        <v>-6</v>
      </c>
      <c r="L10" s="8" t="n">
        <f aca="false">IF(K10&lt;-7,0,VLOOKUP(K10,G$22:H$92,2,0))</f>
        <v>15</v>
      </c>
      <c r="M10" s="10" t="n">
        <f aca="false">SUM(D10+F10+H10+J10+L11)</f>
        <v>289</v>
      </c>
      <c r="N10" s="15"/>
      <c r="P10" s="10" t="n">
        <v>5</v>
      </c>
      <c r="Q10" s="11"/>
      <c r="R10" s="12"/>
      <c r="S10" s="8" t="str">
        <f aca="false">IF(R10&lt;R27,"70",IF(R10=R27,"70",IF(R10=R28,"69",IF(R10=R29,"68",IF(R10=R30,"67",IF(R10=R32,"65", IF(R10=R34,"63",IF(R10=R36,"61",IF(R10=R38,"59",IF(R10=R40,"57",IF(R10=R42,"55",IF(R10=R44,"53",IF(R10=R46,"51",IF(R10=R49,"48",IF(R10=R54,"43",IF(R10=R60,"37",IF(R10=R66,"31",IF(R10=R71,"26",IF(R10=R77,"20",IF(R10=R83,"14",IF(R10=R88,"9",IF(R10=R92,"5",IF(R10=R96,"1")))))))))))))))))))))))</f>
        <v>70</v>
      </c>
      <c r="T10" s="13" t="n">
        <v>7</v>
      </c>
      <c r="U10" s="8" t="n">
        <f aca="false">IF(T10&gt;$D$22,$B$22,IF(T10=$D$22,$B$22,IF(T10=$D$23,$B$23,IF(T10=$D$24,$B$24,IF(T10=$D$29,$B$29,IF(T10=$D$42,$B$42,IF(T10=$D$49,$B$49,IF(T10=$D$56,$B$56,IF(T10&lt;$D$56,$B$92)))))))))</f>
        <v>0</v>
      </c>
      <c r="V10" s="10" t="n">
        <v>174</v>
      </c>
      <c r="W10" s="8" t="e">
        <f aca="false">IF(V10&gt;=$E$22,$B$22,IF(V10&gt;=$E$23,$B$23,IF(V10&gt;=$E$24,$B$24,IF(V10&gt;=$E$25,$B$25,IF(V10&gt;=$E$26,$B$26,IF(V10&gt;=$E$27,$B$27,IF(V10&gt;=$E$28,$B$28,IF(V10&gt;=$E$29,$B$29,IF(V10&gt;=$E$30,$B$30,IF(V10&gt;=$E$31,$B$31,IF(V10&gt;=$E$32,$B$32,IF(V10&gt;=$E$33,$B$33,IF(V10&gt;=$E$34,$B$34,IF(V10&gt;=$E$35,$B$35,IF(V10&gt;=$E$36,$B$36,IF(V10&gt;=$E$37,$B$37,IF(V10&gt;=$E$38,$B$38,IF(V10&gt;=$E$39,$B$39,IF(V10&gt;=$E$40,$B$40,IF(V10&gt;=$E$41,$B$41,IF(V10&gt;=$E$42,$B$42,IF(V10&gt;=$E$43,$B$43,IF(V10&gt;=$E$44,$B$44,IF(V10&gt;=$E$45,$B$45,IF(V10&gt;=$E$46,$B$46,IF(V10&gt;=$E$47,$B$47,IF(V10&gt;=$E$48,$B$48,IF(V10&gt;=$E$49,$B$49,IF(V10&gt;=$E$50,$B$50,IF(V10&gt;=$E$51,$B$51,IF(V10&gt;=$E$52,$B$52,IF(V10&gt;=$E$53,$B$53,IF(V10&gt;=$E$54,$B$54,IF(V10&gt;=$E$55,$B$55,IF(V10&gt;=$E$56,$B$56,IF(V10&gt;=$E$57,$B$57,IF(V10&gt;=$E$58,$B$58,IF(V10&gt;=$E$59,$B$59,IF(V10&gt;=$E$60,$B$60,IF(V10&gt;=$E$61,$B$61,IF(V10&gt;=$E$62,$B$62,IF(V10&gt;=$E$63,$B$63,IF(V10&gt;=$E$64,$B$64,IF(V10&gt;=$E$65,$B$65,IF(V10&gt;=$E$66,$B$66,IF(V10&gt;=$E$67,$B$67,IF(V10&gt;=$E$68,$B$68,IF(V10&gt;=$E$69,$B$69,IF(V10&gt;=$E$70,$B$70,IF(V10&gt;=$E$71,$B$71,IF(V10&gt;=$E$72,$B$72,IF(V10&gt;=$E$73,$B$73,IF(V10&gt;=$E$74,$B$74,IF(V10&gt;=$E$75,$B$75,IF(V10&gt;=$E$76,$B$76,IF(V10&gt;=$E$77,$B$77,IF(V10&gt;=$E$78,$B$78,IF(V10&gt;=$E$79,$B$79,IF(V10&gt;=$E$80,$B$80,IF(V10&gt;=$E$81,$B$81,IF(V10&gt;=$E$82,$B$82,IF(V10&gt;=$E$83,$B$83,IF(V10&gt;=$E$84,$B$84,IF(V10&gt;=$E$85,$B$85,IF(V10&gt;=$E$86,$B$86,(V10&gt;=$E$87,$B$87))))))))))))))))))))))))))))))))))))))))))))))))))))))))))))))))))</f>
        <v>#N/A</v>
      </c>
      <c r="X10" s="10" t="n">
        <v>14</v>
      </c>
      <c r="Y10" s="8" t="n">
        <f aca="false">IF(X10&gt;=$F$22,$B$22,IF(X10&gt;=$F$23,$B$23,IF(X10&gt;=$F$24,$B$24,IF(X10&gt;=$F$25,$B$25,IF(X10&gt;=$F$27,$B$27,IF(X10&gt;=$F$29,$B$29,IF(X10&gt;=$F$31,$B$31,IF(X10&gt;=$F$33,$B$33,IF(X10&gt;=$F$35,$B$35,IF(X10&gt;=$F$37,$B$37,IF(X10&gt;=$F$39,$B$39,IF(X10&gt;=$F$42,$B$42,IF(X10&gt;=$F$45,$B$45,IF(X10&gt;=$F$48,$B$48,IF(X10&gt;=$F$51,$B$51,IF(X10&gt;=$F$54,$B$54,IF(X10&gt;=$F$57,$B$57,IF(X10&gt;=$F$60,$B$60,IF(X10&gt;=$F$62,$B$62,IF(X10&gt;=$F$64,$B$64,IF(X10&gt;=$F$66,$B$66,IF(X10&gt;=$F$68,$B$68,IF(X10&gt;=$F$70,$B$70,IF(X10&gt;=$F$72,$B$72,IF(X10&gt;=$F$74,$B$74,IF(X10&gt;=$F$76,$B$76,IF(X10&gt;=$F$78,$B$78,IF(X10&gt;=$F$80,$B$80,IF(X10&gt;=$F$82,$B$82,IF(X10&gt;=$F$83,$B$83,IF(X10&gt;=$F$84,$B$84,IF(X10&gt;=$F$92,$B$92,))))))))))))))))))))))))))))))))</f>
        <v>0</v>
      </c>
      <c r="Z10" s="10" t="n">
        <v>-6</v>
      </c>
      <c r="AA10" s="8" t="n">
        <f aca="false">IF(Z10&gt;=$G$22,$B$22,IF(Z10&gt;=$G$23,$B$23,IF(Z10&gt;=$G$24,$B$24,IF(Z10&gt;=$G$25,$B$25,IF(Z10&gt;=$G$26,$B$26,IF(Z10&gt;=$G$27,$B$27,IF(Z10&gt;=$G$28,$B$28,IF(Z10&gt;=$G$29,$B$29,IF(Z10&gt;=$G$30,$B$30,IF(Z10&gt;=$G$32,$B$32,IF(Z10&gt;=$G$34,$B$34,IF(Z10&gt;=$G$36,$B$36,IF(Z10&gt;=$G$39,$B$39,IF(Z10&gt;=$G$42,$B$42,IF(Z10&gt;=$G$46,$B$46,IF(Z10&gt;=$G$50,$B$50,IF(Z10&gt;=$G$54,$B$54,IF(Z10&gt;=$G$58,$B$58,IF(Z10&gt;=$G$62,$B$62,IF(Z10&gt;=$G$67,$B$67,IF(Z10&gt;=$G$77,$B$77,IF(Z10&gt;=$G$91,$B$91,IF(Z10&lt;$G$91,$B$92,)))))))))))))))))))))))</f>
        <v>1</v>
      </c>
      <c r="AB10" s="10" t="e">
        <f aca="false">SUM(S10+U10+W10+Y10+AA11)</f>
        <v>#N/A</v>
      </c>
      <c r="AC10" s="15"/>
    </row>
    <row r="11" customFormat="false" ht="15.75" hidden="false" customHeight="true" outlineLevel="0" collapsed="false">
      <c r="A11" s="10" t="n">
        <v>6</v>
      </c>
      <c r="B11" s="11"/>
      <c r="C11" s="12" t="n">
        <v>7.69</v>
      </c>
      <c r="D11" s="8" t="n">
        <f aca="false">IF(C11&gt;10.6,0,IF(C11&lt;8.4,70,VLOOKUP(C11,C$22:H$92,6,0)))</f>
        <v>70</v>
      </c>
      <c r="E11" s="13" t="n">
        <v>8</v>
      </c>
      <c r="F11" s="8" t="n">
        <f aca="false">IF(E11&gt;7,70,VLOOKUP(E11,D$22:H$92,5,0))</f>
        <v>70</v>
      </c>
      <c r="G11" s="10" t="n">
        <v>130</v>
      </c>
      <c r="H11" s="8" t="n">
        <f aca="false">VLOOKUP(G11,E$22:H$92,4,1)</f>
        <v>27</v>
      </c>
      <c r="I11" s="10" t="n">
        <v>12</v>
      </c>
      <c r="J11" s="8" t="n">
        <f aca="false">IF(I11&gt;31,70,VLOOKUP(I11,F$22:H$92,3,0))</f>
        <v>28</v>
      </c>
      <c r="K11" s="10" t="n">
        <v>4</v>
      </c>
      <c r="L11" s="8" t="n">
        <f aca="false">IF(K11&lt;-7,0,VLOOKUP(K11,G$22:H$92,2,0))</f>
        <v>58</v>
      </c>
      <c r="M11" s="10" t="n">
        <f aca="false">SUM(D11+F11+H11+J11+L12)</f>
        <v>196</v>
      </c>
      <c r="N11" s="15"/>
      <c r="P11" s="10" t="n">
        <v>6</v>
      </c>
      <c r="Q11" s="11"/>
      <c r="R11" s="12"/>
      <c r="S11" s="8" t="str">
        <f aca="false">IF(R11&lt;R28,"70",IF(R11=R28,"70",IF(R11=R29,"69",IF(R11=R30,"68",IF(R11=R31,"67",IF(R11=R33,"65", IF(R11=R35,"63",IF(R11=R37,"61",IF(R11=R39,"59",IF(R11=R41,"57",IF(R11=R43,"55",IF(R11=R45,"53",IF(R11=R47,"51",IF(R11=R50,"48",IF(R11=R55,"43",IF(R11=R61,"37",IF(R11=R67,"31",IF(R11=R72,"26",IF(R11=R78,"20",IF(R11=R84,"14",IF(R11=R89,"9",IF(R11=R93,"5",IF(R11=R97,"1")))))))))))))))))))))))</f>
        <v>70</v>
      </c>
      <c r="T11" s="13" t="n">
        <v>8</v>
      </c>
      <c r="U11" s="8" t="n">
        <f aca="false">IF(T11&gt;$D$22,$B$22,IF(T11=$D$22,$B$22,IF(T11=$D$23,$B$23,IF(T11=$D$24,$B$24,IF(T11=$D$29,$B$29,IF(T11=$D$42,$B$42,IF(T11=$D$49,$B$49,IF(T11=$D$56,$B$56,IF(T11&lt;$D$56,$B$92)))))))))</f>
        <v>0</v>
      </c>
      <c r="V11" s="10" t="n">
        <v>130</v>
      </c>
      <c r="W11" s="8" t="e">
        <f aca="false">IF(V11&gt;=$E$22,$B$22,IF(V11&gt;=$E$23,$B$23,IF(V11&gt;=$E$24,$B$24,IF(V11&gt;=$E$25,$B$25,IF(V11&gt;=$E$26,$B$26,IF(V11&gt;=$E$27,$B$27,IF(V11&gt;=$E$28,$B$28,IF(V11&gt;=$E$29,$B$29,IF(V11&gt;=$E$30,$B$30,IF(V11&gt;=$E$31,$B$31,IF(V11&gt;=$E$32,$B$32,IF(V11&gt;=$E$33,$B$33,IF(V11&gt;=$E$34,$B$34,IF(V11&gt;=$E$35,$B$35,IF(V11&gt;=$E$36,$B$36,IF(V11&gt;=$E$37,$B$37,IF(V11&gt;=$E$38,$B$38,IF(V11&gt;=$E$39,$B$39,IF(V11&gt;=$E$40,$B$40,IF(V11&gt;=$E$41,$B$41,IF(V11&gt;=$E$42,$B$42,IF(V11&gt;=$E$43,$B$43,IF(V11&gt;=$E$44,$B$44,IF(V11&gt;=$E$45,$B$45,IF(V11&gt;=$E$46,$B$46,IF(V11&gt;=$E$47,$B$47,IF(V11&gt;=$E$48,$B$48,IF(V11&gt;=$E$49,$B$49,IF(V11&gt;=$E$50,$B$50,IF(V11&gt;=$E$51,$B$51,IF(V11&gt;=$E$52,$B$52,IF(V11&gt;=$E$53,$B$53,IF(V11&gt;=$E$54,$B$54,IF(V11&gt;=$E$55,$B$55,IF(V11&gt;=$E$56,$B$56,IF(V11&gt;=$E$57,$B$57,IF(V11&gt;=$E$58,$B$58,IF(V11&gt;=$E$59,$B$59,IF(V11&gt;=$E$60,$B$60,IF(V11&gt;=$E$61,$B$61,IF(V11&gt;=$E$62,$B$62,IF(V11&gt;=$E$63,$B$63,IF(V11&gt;=$E$64,$B$64,IF(V11&gt;=$E$65,$B$65,IF(V11&gt;=$E$66,$B$66,IF(V11&gt;=$E$67,$B$67,IF(V11&gt;=$E$68,$B$68,IF(V11&gt;=$E$69,$B$69,IF(V11&gt;=$E$70,$B$70,IF(V11&gt;=$E$71,$B$71,IF(V11&gt;=$E$72,$B$72,IF(V11&gt;=$E$73,$B$73,IF(V11&gt;=$E$74,$B$74,IF(V11&gt;=$E$75,$B$75,IF(V11&gt;=$E$76,$B$76,IF(V11&gt;=$E$77,$B$77,IF(V11&gt;=$E$78,$B$78,IF(V11&gt;=$E$79,$B$79,IF(V11&gt;=$E$80,$B$80,IF(V11&gt;=$E$81,$B$81,IF(V11&gt;=$E$82,$B$82,IF(V11&gt;=$E$83,$B$83,IF(V11&gt;=$E$84,$B$84,IF(V11&gt;=$E$85,$B$85,IF(V11&gt;=$E$86,$B$86,(V11&gt;=$E$87,$B$87))))))))))))))))))))))))))))))))))))))))))))))))))))))))))))))))))</f>
        <v>#N/A</v>
      </c>
      <c r="X11" s="10" t="n">
        <v>12</v>
      </c>
      <c r="Y11" s="8" t="n">
        <f aca="false">IF(X11&gt;=$F$22,$B$22,IF(X11&gt;=$F$23,$B$23,IF(X11&gt;=$F$24,$B$24,IF(X11&gt;=$F$25,$B$25,IF(X11&gt;=$F$27,$B$27,IF(X11&gt;=$F$29,$B$29,IF(X11&gt;=$F$31,$B$31,IF(X11&gt;=$F$33,$B$33,IF(X11&gt;=$F$35,$B$35,IF(X11&gt;=$F$37,$B$37,IF(X11&gt;=$F$39,$B$39,IF(X11&gt;=$F$42,$B$42,IF(X11&gt;=$F$45,$B$45,IF(X11&gt;=$F$48,$B$48,IF(X11&gt;=$F$51,$B$51,IF(X11&gt;=$F$54,$B$54,IF(X11&gt;=$F$57,$B$57,IF(X11&gt;=$F$60,$B$60,IF(X11&gt;=$F$62,$B$62,IF(X11&gt;=$F$64,$B$64,IF(X11&gt;=$F$66,$B$66,IF(X11&gt;=$F$68,$B$68,IF(X11&gt;=$F$70,$B$70,IF(X11&gt;=$F$72,$B$72,IF(X11&gt;=$F$74,$B$74,IF(X11&gt;=$F$76,$B$76,IF(X11&gt;=$F$78,$B$78,IF(X11&gt;=$F$80,$B$80,IF(X11&gt;=$F$82,$B$82,IF(X11&gt;=$F$83,$B$83,IF(X11&gt;=$F$84,$B$84,IF(X11&gt;=$F$92,$B$92,))))))))))))))))))))))))))))))))</f>
        <v>0</v>
      </c>
      <c r="Z11" s="10" t="n">
        <v>4</v>
      </c>
      <c r="AA11" s="8" t="n">
        <f aca="false">IF(Z11&gt;=$G$22,$B$22,IF(Z11&gt;=$G$23,$B$23,IF(Z11&gt;=$G$24,$B$24,IF(Z11&gt;=$G$25,$B$25,IF(Z11&gt;=$G$26,$B$26,IF(Z11&gt;=$G$27,$B$27,IF(Z11&gt;=$G$28,$B$28,IF(Z11&gt;=$G$29,$B$29,IF(Z11&gt;=$G$30,$B$30,IF(Z11&gt;=$G$32,$B$32,IF(Z11&gt;=$G$34,$B$34,IF(Z11&gt;=$G$36,$B$36,IF(Z11&gt;=$G$39,$B$39,IF(Z11&gt;=$G$42,$B$42,IF(Z11&gt;=$G$46,$B$46,IF(Z11&gt;=$G$50,$B$50,IF(Z11&gt;=$G$54,$B$54,IF(Z11&gt;=$G$58,$B$58,IF(Z11&gt;=$G$62,$B$62,IF(Z11&gt;=$G$67,$B$67,IF(Z11&gt;=$G$77,$B$77,IF(Z11&gt;=$G$91,$B$91,IF(Z11&lt;$G$91,$B$92,)))))))))))))))))))))))</f>
        <v>0</v>
      </c>
      <c r="AB11" s="10" t="e">
        <f aca="false">SUM(S11+U11+W11+Y11+AA12)</f>
        <v>#N/A</v>
      </c>
      <c r="AC11" s="15"/>
    </row>
    <row r="12" customFormat="false" ht="15.75" hidden="false" customHeight="true" outlineLevel="0" collapsed="false">
      <c r="A12" s="10" t="n">
        <v>7</v>
      </c>
      <c r="B12" s="11"/>
      <c r="C12" s="12" t="n">
        <v>8.5</v>
      </c>
      <c r="D12" s="8" t="n">
        <f aca="false">IF(C12&gt;10.6,0,IF(C12&lt;8.4,70,VLOOKUP(C12,C$22:H$92,6,0)))</f>
        <v>69</v>
      </c>
      <c r="E12" s="13" t="n">
        <v>20</v>
      </c>
      <c r="F12" s="8" t="n">
        <f aca="false">IF(E12&gt;7,70,VLOOKUP(E12,D$22:H$92,5,0))</f>
        <v>70</v>
      </c>
      <c r="G12" s="10" t="n">
        <v>111</v>
      </c>
      <c r="H12" s="8" t="n">
        <f aca="false">VLOOKUP(G12,E$22:H$92,4,1)</f>
        <v>18</v>
      </c>
      <c r="I12" s="10" t="n">
        <v>8</v>
      </c>
      <c r="J12" s="8" t="n">
        <f aca="false">IF(I12&gt;31,70,VLOOKUP(I12,F$22:H$92,3,0))</f>
        <v>20</v>
      </c>
      <c r="K12" s="10" t="n">
        <v>-7</v>
      </c>
      <c r="L12" s="8" t="n">
        <f aca="false">IF(K12&lt;-7,0,VLOOKUP(K12,G$22:H$92,2,0))</f>
        <v>1</v>
      </c>
      <c r="M12" s="10" t="n">
        <f aca="false">SUM(D12+F12+H12+J12+L13)</f>
        <v>177</v>
      </c>
      <c r="N12" s="15"/>
      <c r="P12" s="10" t="n">
        <v>7</v>
      </c>
      <c r="Q12" s="11"/>
      <c r="R12" s="12"/>
      <c r="S12" s="8" t="str">
        <f aca="false">IF(R12&lt;R29,"70",IF(R12=R29,"70",IF(R12=R30,"69",IF(R12=R31,"68",IF(R12=R32,"67",IF(R12=R34,"65", IF(R12=R36,"63",IF(R12=R38,"61",IF(R12=R40,"59",IF(R12=R42,"57",IF(R12=R44,"55",IF(R12=R46,"53",IF(R12=R48,"51",IF(R12=R51,"48",IF(R12=R56,"43",IF(R12=R62,"37",IF(R12=R68,"31",IF(R12=R73,"26",IF(R12=R79,"20",IF(R12=R85,"14",IF(R12=R90,"9",IF(R12=R94,"5",IF(R12=R98,"1")))))))))))))))))))))))</f>
        <v>70</v>
      </c>
      <c r="T12" s="13" t="n">
        <v>20</v>
      </c>
      <c r="U12" s="8" t="n">
        <f aca="false">IF(T12&gt;$D$22,$B$22,IF(T12=$D$22,$B$22,IF(T12=$D$23,$B$23,IF(T12=$D$24,$B$24,IF(T12=$D$29,$B$29,IF(T12=$D$42,$B$42,IF(T12=$D$49,$B$49,IF(T12=$D$56,$B$56,IF(T12&lt;$D$56,$B$92)))))))))</f>
        <v>0</v>
      </c>
      <c r="V12" s="10" t="n">
        <v>111</v>
      </c>
      <c r="W12" s="8" t="e">
        <f aca="false">IF(V12&gt;=$E$22,$B$22,IF(V12&gt;=$E$23,$B$23,IF(V12&gt;=$E$24,$B$24,IF(V12&gt;=$E$25,$B$25,IF(V12&gt;=$E$26,$B$26,IF(V12&gt;=$E$27,$B$27,IF(V12&gt;=$E$28,$B$28,IF(V12&gt;=$E$29,$B$29,IF(V12&gt;=$E$30,$B$30,IF(V12&gt;=$E$31,$B$31,IF(V12&gt;=$E$32,$B$32,IF(V12&gt;=$E$33,$B$33,IF(V12&gt;=$E$34,$B$34,IF(V12&gt;=$E$35,$B$35,IF(V12&gt;=$E$36,$B$36,IF(V12&gt;=$E$37,$B$37,IF(V12&gt;=$E$38,$B$38,IF(V12&gt;=$E$39,$B$39,IF(V12&gt;=$E$40,$B$40,IF(V12&gt;=$E$41,$B$41,IF(V12&gt;=$E$42,$B$42,IF(V12&gt;=$E$43,$B$43,IF(V12&gt;=$E$44,$B$44,IF(V12&gt;=$E$45,$B$45,IF(V12&gt;=$E$46,$B$46,IF(V12&gt;=$E$47,$B$47,IF(V12&gt;=$E$48,$B$48,IF(V12&gt;=$E$49,$B$49,IF(V12&gt;=$E$50,$B$50,IF(V12&gt;=$E$51,$B$51,IF(V12&gt;=$E$52,$B$52,IF(V12&gt;=$E$53,$B$53,IF(V12&gt;=$E$54,$B$54,IF(V12&gt;=$E$55,$B$55,IF(V12&gt;=$E$56,$B$56,IF(V12&gt;=$E$57,$B$57,IF(V12&gt;=$E$58,$B$58,IF(V12&gt;=$E$59,$B$59,IF(V12&gt;=$E$60,$B$60,IF(V12&gt;=$E$61,$B$61,IF(V12&gt;=$E$62,$B$62,IF(V12&gt;=$E$63,$B$63,IF(V12&gt;=$E$64,$B$64,IF(V12&gt;=$E$65,$B$65,IF(V12&gt;=$E$66,$B$66,IF(V12&gt;=$E$67,$B$67,IF(V12&gt;=$E$68,$B$68,IF(V12&gt;=$E$69,$B$69,IF(V12&gt;=$E$70,$B$70,IF(V12&gt;=$E$71,$B$71,IF(V12&gt;=$E$72,$B$72,IF(V12&gt;=$E$73,$B$73,IF(V12&gt;=$E$74,$B$74,IF(V12&gt;=$E$75,$B$75,IF(V12&gt;=$E$76,$B$76,IF(V12&gt;=$E$77,$B$77,IF(V12&gt;=$E$78,$B$78,IF(V12&gt;=$E$79,$B$79,IF(V12&gt;=$E$80,$B$80,IF(V12&gt;=$E$81,$B$81,IF(V12&gt;=$E$82,$B$82,IF(V12&gt;=$E$83,$B$83,IF(V12&gt;=$E$84,$B$84,IF(V12&gt;=$E$85,$B$85,IF(V12&gt;=$E$86,$B$86,(V12&gt;=$E$87,$B$87))))))))))))))))))))))))))))))))))))))))))))))))))))))))))))))))))</f>
        <v>#N/A</v>
      </c>
      <c r="X12" s="10" t="n">
        <v>8</v>
      </c>
      <c r="Y12" s="8" t="n">
        <f aca="false">IF(X12&gt;=$F$22,$B$22,IF(X12&gt;=$F$23,$B$23,IF(X12&gt;=$F$24,$B$24,IF(X12&gt;=$F$25,$B$25,IF(X12&gt;=$F$27,$B$27,IF(X12&gt;=$F$29,$B$29,IF(X12&gt;=$F$31,$B$31,IF(X12&gt;=$F$33,$B$33,IF(X12&gt;=$F$35,$B$35,IF(X12&gt;=$F$37,$B$37,IF(X12&gt;=$F$39,$B$39,IF(X12&gt;=$F$42,$B$42,IF(X12&gt;=$F$45,$B$45,IF(X12&gt;=$F$48,$B$48,IF(X12&gt;=$F$51,$B$51,IF(X12&gt;=$F$54,$B$54,IF(X12&gt;=$F$57,$B$57,IF(X12&gt;=$F$60,$B$60,IF(X12&gt;=$F$62,$B$62,IF(X12&gt;=$F$64,$B$64,IF(X12&gt;=$F$66,$B$66,IF(X12&gt;=$F$68,$B$68,IF(X12&gt;=$F$70,$B$70,IF(X12&gt;=$F$72,$B$72,IF(X12&gt;=$F$74,$B$74,IF(X12&gt;=$F$76,$B$76,IF(X12&gt;=$F$78,$B$78,IF(X12&gt;=$F$80,$B$80,IF(X12&gt;=$F$82,$B$82,IF(X12&gt;=$F$83,$B$83,IF(X12&gt;=$F$84,$B$84,IF(X12&gt;=$F$92,$B$92,))))))))))))))))))))))))))))))))</f>
        <v>0</v>
      </c>
      <c r="Z12" s="10" t="n">
        <v>-7</v>
      </c>
      <c r="AA12" s="8" t="n">
        <f aca="false">IF(Z12&gt;=$G$22,$B$22,IF(Z12&gt;=$G$23,$B$23,IF(Z12&gt;=$G$24,$B$24,IF(Z12&gt;=$G$25,$B$25,IF(Z12&gt;=$G$26,$B$26,IF(Z12&gt;=$G$27,$B$27,IF(Z12&gt;=$G$28,$B$28,IF(Z12&gt;=$G$29,$B$29,IF(Z12&gt;=$G$30,$B$30,IF(Z12&gt;=$G$32,$B$32,IF(Z12&gt;=$G$34,$B$34,IF(Z12&gt;=$G$36,$B$36,IF(Z12&gt;=$G$39,$B$39,IF(Z12&gt;=$G$42,$B$42,IF(Z12&gt;=$G$46,$B$46,IF(Z12&gt;=$G$50,$B$50,IF(Z12&gt;=$G$54,$B$54,IF(Z12&gt;=$G$58,$B$58,IF(Z12&gt;=$G$62,$B$62,IF(Z12&gt;=$G$67,$B$67,IF(Z12&gt;=$G$77,$B$77,IF(Z12&gt;=$G$91,$B$91,IF(Z12&lt;$G$91,$B$92,)))))))))))))))))))))))</f>
        <v>1</v>
      </c>
      <c r="AB12" s="10" t="e">
        <f aca="false">SUM(S12+U12+W12+Y12+AA13)</f>
        <v>#N/A</v>
      </c>
      <c r="AC12" s="15"/>
    </row>
    <row r="13" customFormat="false" ht="15.75" hidden="false" customHeight="true" outlineLevel="0" collapsed="false">
      <c r="A13" s="10" t="n">
        <v>8</v>
      </c>
      <c r="B13" s="11"/>
      <c r="C13" s="12" t="n">
        <v>9</v>
      </c>
      <c r="D13" s="8" t="n">
        <f aca="false">IF(C13&gt;10.6,0,IF(C13&lt;8.4,70,VLOOKUP(C13,C$22:H$92,6,0)))</f>
        <v>61</v>
      </c>
      <c r="E13" s="13" t="n">
        <v>2</v>
      </c>
      <c r="F13" s="8" t="n">
        <f aca="false">IF(E13&gt;7,70,VLOOKUP(E13,D$22:H$92,5,0))</f>
        <v>43</v>
      </c>
      <c r="G13" s="10" t="n">
        <v>100</v>
      </c>
      <c r="H13" s="8" t="n">
        <f aca="false">VLOOKUP(G13,E$22:H$92,4,1)</f>
        <v>12</v>
      </c>
      <c r="I13" s="10" t="n">
        <v>3</v>
      </c>
      <c r="J13" s="8" t="n">
        <f aca="false">IF(I13&gt;31,70,VLOOKUP(I13,F$22:H$92,3,0))</f>
        <v>10</v>
      </c>
      <c r="K13" s="10" t="n">
        <v>-8</v>
      </c>
      <c r="L13" s="8" t="n">
        <f aca="false">IF(K13&lt;-7,0,VLOOKUP(K13,G$22:H$92,2,0))</f>
        <v>0</v>
      </c>
      <c r="M13" s="10" t="n">
        <f aca="false">SUM(D13+F13+H13+J13+L14)</f>
        <v>127</v>
      </c>
      <c r="N13" s="15"/>
      <c r="P13" s="10" t="n">
        <v>8</v>
      </c>
      <c r="Q13" s="11"/>
      <c r="R13" s="12"/>
      <c r="S13" s="8" t="str">
        <f aca="false">IF(R13&lt;R30,"70",IF(R13=R30,"70",IF(R13=R31,"69",IF(R13=R32,"68",IF(R13=R33,"67",IF(R13=R35,"65", IF(R13=R37,"63",IF(R13=R39,"61",IF(R13=R41,"59",IF(R13=R43,"57",IF(R13=R45,"55",IF(R13=R47,"53",IF(R13=R49,"51",IF(R13=R52,"48",IF(R13=R57,"43",IF(R13=R63,"37",IF(R13=R69,"31",IF(R13=R74,"26",IF(R13=R80,"20",IF(R13=R86,"14",IF(R13=R91,"9",IF(R13=R95,"5",IF(R13=R99,"1")))))))))))))))))))))))</f>
        <v>70</v>
      </c>
      <c r="T13" s="13" t="n">
        <v>2</v>
      </c>
      <c r="U13" s="8" t="n">
        <f aca="false">IF(T13&gt;$D$22,$B$22,IF(T13=$D$22,$B$22,IF(T13=$D$23,$B$23,IF(T13=$D$24,$B$24,IF(T13=$D$29,$B$29,IF(T13=$D$42,$B$42,IF(T13=$D$49,$B$49,IF(T13=$D$56,$B$56,IF(T13&lt;$D$56,$B$92)))))))))</f>
        <v>0</v>
      </c>
      <c r="V13" s="10" t="n">
        <v>100</v>
      </c>
      <c r="W13" s="8" t="e">
        <f aca="false">IF(V13&gt;=$E$22,$B$22,IF(V13&gt;=$E$23,$B$23,IF(V13&gt;=$E$24,$B$24,IF(V13&gt;=$E$25,$B$25,IF(V13&gt;=$E$26,$B$26,IF(V13&gt;=$E$27,$B$27,IF(V13&gt;=$E$28,$B$28,IF(V13&gt;=$E$29,$B$29,IF(V13&gt;=$E$30,$B$30,IF(V13&gt;=$E$31,$B$31,IF(V13&gt;=$E$32,$B$32,IF(V13&gt;=$E$33,$B$33,IF(V13&gt;=$E$34,$B$34,IF(V13&gt;=$E$35,$B$35,IF(V13&gt;=$E$36,$B$36,IF(V13&gt;=$E$37,$B$37,IF(V13&gt;=$E$38,$B$38,IF(V13&gt;=$E$39,$B$39,IF(V13&gt;=$E$40,$B$40,IF(V13&gt;=$E$41,$B$41,IF(V13&gt;=$E$42,$B$42,IF(V13&gt;=$E$43,$B$43,IF(V13&gt;=$E$44,$B$44,IF(V13&gt;=$E$45,$B$45,IF(V13&gt;=$E$46,$B$46,IF(V13&gt;=$E$47,$B$47,IF(V13&gt;=$E$48,$B$48,IF(V13&gt;=$E$49,$B$49,IF(V13&gt;=$E$50,$B$50,IF(V13&gt;=$E$51,$B$51,IF(V13&gt;=$E$52,$B$52,IF(V13&gt;=$E$53,$B$53,IF(V13&gt;=$E$54,$B$54,IF(V13&gt;=$E$55,$B$55,IF(V13&gt;=$E$56,$B$56,IF(V13&gt;=$E$57,$B$57,IF(V13&gt;=$E$58,$B$58,IF(V13&gt;=$E$59,$B$59,IF(V13&gt;=$E$60,$B$60,IF(V13&gt;=$E$61,$B$61,IF(V13&gt;=$E$62,$B$62,IF(V13&gt;=$E$63,$B$63,IF(V13&gt;=$E$64,$B$64,IF(V13&gt;=$E$65,$B$65,IF(V13&gt;=$E$66,$B$66,IF(V13&gt;=$E$67,$B$67,IF(V13&gt;=$E$68,$B$68,IF(V13&gt;=$E$69,$B$69,IF(V13&gt;=$E$70,$B$70,IF(V13&gt;=$E$71,$B$71,IF(V13&gt;=$E$72,$B$72,IF(V13&gt;=$E$73,$B$73,IF(V13&gt;=$E$74,$B$74,IF(V13&gt;=$E$75,$B$75,IF(V13&gt;=$E$76,$B$76,IF(V13&gt;=$E$77,$B$77,IF(V13&gt;=$E$78,$B$78,IF(V13&gt;=$E$79,$B$79,IF(V13&gt;=$E$80,$B$80,IF(V13&gt;=$E$81,$B$81,IF(V13&gt;=$E$82,$B$82,IF(V13&gt;=$E$83,$B$83,IF(V13&gt;=$E$84,$B$84,IF(V13&gt;=$E$85,$B$85,IF(V13&gt;=$E$86,$B$86,(V13&gt;=$E$87,$B$87))))))))))))))))))))))))))))))))))))))))))))))))))))))))))))))))))</f>
        <v>#N/A</v>
      </c>
      <c r="X13" s="10" t="n">
        <v>3</v>
      </c>
      <c r="Y13" s="8" t="n">
        <f aca="false">IF(X13&gt;=$F$22,$B$22,IF(X13&gt;=$F$23,$B$23,IF(X13&gt;=$F$24,$B$24,IF(X13&gt;=$F$25,$B$25,IF(X13&gt;=$F$27,$B$27,IF(X13&gt;=$F$29,$B$29,IF(X13&gt;=$F$31,$B$31,IF(X13&gt;=$F$33,$B$33,IF(X13&gt;=$F$35,$B$35,IF(X13&gt;=$F$37,$B$37,IF(X13&gt;=$F$39,$B$39,IF(X13&gt;=$F$42,$B$42,IF(X13&gt;=$F$45,$B$45,IF(X13&gt;=$F$48,$B$48,IF(X13&gt;=$F$51,$B$51,IF(X13&gt;=$F$54,$B$54,IF(X13&gt;=$F$57,$B$57,IF(X13&gt;=$F$60,$B$60,IF(X13&gt;=$F$62,$B$62,IF(X13&gt;=$F$64,$B$64,IF(X13&gt;=$F$66,$B$66,IF(X13&gt;=$F$68,$B$68,IF(X13&gt;=$F$70,$B$70,IF(X13&gt;=$F$72,$B$72,IF(X13&gt;=$F$74,$B$74,IF(X13&gt;=$F$76,$B$76,IF(X13&gt;=$F$78,$B$78,IF(X13&gt;=$F$80,$B$80,IF(X13&gt;=$F$82,$B$82,IF(X13&gt;=$F$83,$B$83,IF(X13&gt;=$F$84,$B$84,IF(X13&gt;=$F$92,$B$92,))))))))))))))))))))))))))))))))</f>
        <v>0</v>
      </c>
      <c r="Z13" s="10" t="n">
        <v>-8</v>
      </c>
      <c r="AA13" s="8" t="n">
        <f aca="false">IF(Z13&gt;=$G$22,$B$22,IF(Z13&gt;=$G$23,$B$23,IF(Z13&gt;=$G$24,$B$24,IF(Z13&gt;=$G$25,$B$25,IF(Z13&gt;=$G$26,$B$26,IF(Z13&gt;=$G$27,$B$27,IF(Z13&gt;=$G$28,$B$28,IF(Z13&gt;=$G$29,$B$29,IF(Z13&gt;=$G$30,$B$30,IF(Z13&gt;=$G$32,$B$32,IF(Z13&gt;=$G$34,$B$34,IF(Z13&gt;=$G$36,$B$36,IF(Z13&gt;=$G$39,$B$39,IF(Z13&gt;=$G$42,$B$42,IF(Z13&gt;=$G$46,$B$46,IF(Z13&gt;=$G$50,$B$50,IF(Z13&gt;=$G$54,$B$54,IF(Z13&gt;=$G$58,$B$58,IF(Z13&gt;=$G$62,$B$62,IF(Z13&gt;=$G$67,$B$67,IF(Z13&gt;=$G$77,$B$77,IF(Z13&gt;=$G$91,$B$91,IF(Z13&lt;$G$91,$B$92,)))))))))))))))))))))))</f>
        <v>70</v>
      </c>
      <c r="AB13" s="10" t="e">
        <f aca="false">SUM(S13+U13+W13+Y13+AA14)</f>
        <v>#N/A</v>
      </c>
      <c r="AC13" s="15"/>
    </row>
    <row r="14" customFormat="false" ht="15.75" hidden="false" customHeight="true" outlineLevel="0" collapsed="false">
      <c r="A14" s="10" t="n">
        <v>9</v>
      </c>
      <c r="B14" s="11"/>
      <c r="C14" s="12" t="n">
        <v>9.6</v>
      </c>
      <c r="D14" s="8" t="n">
        <f aca="false">IF(C14&gt;10.6,0,IF(C14&lt;8.4,70,VLOOKUP(C14,C$22:H$92,6,0)))</f>
        <v>48</v>
      </c>
      <c r="E14" s="13" t="n">
        <v>1</v>
      </c>
      <c r="F14" s="8" t="n">
        <f aca="false">IF(E14&gt;7,70,VLOOKUP(E14,D$22:H$92,5,0))</f>
        <v>36</v>
      </c>
      <c r="G14" s="10" t="n">
        <v>88</v>
      </c>
      <c r="H14" s="8" t="n">
        <f aca="false">VLOOKUP(G14,E$22:H$92,4,1)</f>
        <v>7</v>
      </c>
      <c r="I14" s="10" t="n">
        <v>2</v>
      </c>
      <c r="J14" s="8" t="n">
        <f aca="false">IF(I14&gt;31,70,VLOOKUP(I14,F$22:H$92,3,0))</f>
        <v>9</v>
      </c>
      <c r="K14" s="10" t="n">
        <v>-7</v>
      </c>
      <c r="L14" s="8" t="n">
        <f aca="false">IF(K14&lt;-7,0,VLOOKUP(K14,G$22:H$92,2,0))</f>
        <v>1</v>
      </c>
      <c r="M14" s="10" t="n">
        <f aca="false">SUM(D14+F14+H14+J14+L15)</f>
        <v>100</v>
      </c>
      <c r="N14" s="15"/>
      <c r="P14" s="10" t="n">
        <v>9</v>
      </c>
      <c r="Q14" s="11"/>
      <c r="R14" s="12"/>
      <c r="S14" s="8" t="str">
        <f aca="false">IF(R14&lt;R31,"70",IF(R14=R31,"70",IF(R14=R32,"69",IF(R14=R33,"68",IF(R14=R34,"67",IF(R14=R36,"65", IF(R14=R38,"63",IF(R14=R40,"61",IF(R14=R42,"59",IF(R14=R44,"57",IF(R14=R46,"55",IF(R14=R48,"53",IF(R14=R50,"51",IF(R14=R53,"48",IF(R14=R58,"43",IF(R14=R64,"37",IF(R14=R70,"31",IF(R14=R75,"26",IF(R14=R81,"20",IF(R14=R87,"14",IF(R14=R92,"9",IF(R14=R96,"5",IF(R14=R100,"1")))))))))))))))))))))))</f>
        <v>70</v>
      </c>
      <c r="T14" s="13" t="n">
        <v>1</v>
      </c>
      <c r="U14" s="8" t="n">
        <f aca="false">IF(T14&gt;$D$22,$B$22,IF(T14=$D$22,$B$22,IF(T14=$D$23,$B$23,IF(T14=$D$24,$B$24,IF(T14=$D$29,$B$29,IF(T14=$D$42,$B$42,IF(T14=$D$49,$B$49,IF(T14=$D$56,$B$56,IF(T14&lt;$D$56,$B$92)))))))))</f>
        <v>0</v>
      </c>
      <c r="V14" s="10" t="n">
        <v>88</v>
      </c>
      <c r="W14" s="8" t="e">
        <f aca="false">IF(V14&gt;=$E$22,$B$22,IF(V14&gt;=$E$23,$B$23,IF(V14&gt;=$E$24,$B$24,IF(V14&gt;=$E$25,$B$25,IF(V14&gt;=$E$26,$B$26,IF(V14&gt;=$E$27,$B$27,IF(V14&gt;=$E$28,$B$28,IF(V14&gt;=$E$29,$B$29,IF(V14&gt;=$E$30,$B$30,IF(V14&gt;=$E$31,$B$31,IF(V14&gt;=$E$32,$B$32,IF(V14&gt;=$E$33,$B$33,IF(V14&gt;=$E$34,$B$34,IF(V14&gt;=$E$35,$B$35,IF(V14&gt;=$E$36,$B$36,IF(V14&gt;=$E$37,$B$37,IF(V14&gt;=$E$38,$B$38,IF(V14&gt;=$E$39,$B$39,IF(V14&gt;=$E$40,$B$40,IF(V14&gt;=$E$41,$B$41,IF(V14&gt;=$E$42,$B$42,IF(V14&gt;=$E$43,$B$43,IF(V14&gt;=$E$44,$B$44,IF(V14&gt;=$E$45,$B$45,IF(V14&gt;=$E$46,$B$46,IF(V14&gt;=$E$47,$B$47,IF(V14&gt;=$E$48,$B$48,IF(V14&gt;=$E$49,$B$49,IF(V14&gt;=$E$50,$B$50,IF(V14&gt;=$E$51,$B$51,IF(V14&gt;=$E$52,$B$52,IF(V14&gt;=$E$53,$B$53,IF(V14&gt;=$E$54,$B$54,IF(V14&gt;=$E$55,$B$55,IF(V14&gt;=$E$56,$B$56,IF(V14&gt;=$E$57,$B$57,IF(V14&gt;=$E$58,$B$58,IF(V14&gt;=$E$59,$B$59,IF(V14&gt;=$E$60,$B$60,IF(V14&gt;=$E$61,$B$61,IF(V14&gt;=$E$62,$B$62,IF(V14&gt;=$E$63,$B$63,IF(V14&gt;=$E$64,$B$64,IF(V14&gt;=$E$65,$B$65,IF(V14&gt;=$E$66,$B$66,IF(V14&gt;=$E$67,$B$67,IF(V14&gt;=$E$68,$B$68,IF(V14&gt;=$E$69,$B$69,IF(V14&gt;=$E$70,$B$70,IF(V14&gt;=$E$71,$B$71,IF(V14&gt;=$E$72,$B$72,IF(V14&gt;=$E$73,$B$73,IF(V14&gt;=$E$74,$B$74,IF(V14&gt;=$E$75,$B$75,IF(V14&gt;=$E$76,$B$76,IF(V14&gt;=$E$77,$B$77,IF(V14&gt;=$E$78,$B$78,IF(V14&gt;=$E$79,$B$79,IF(V14&gt;=$E$80,$B$80,IF(V14&gt;=$E$81,$B$81,IF(V14&gt;=$E$82,$B$82,IF(V14&gt;=$E$83,$B$83,IF(V14&gt;=$E$84,$B$84,IF(V14&gt;=$E$85,$B$85,IF(V14&gt;=$E$86,$B$86,(V14&gt;=$E$87,$B$87))))))))))))))))))))))))))))))))))))))))))))))))))))))))))))))))))</f>
        <v>#N/A</v>
      </c>
      <c r="X14" s="10" t="n">
        <v>2</v>
      </c>
      <c r="Y14" s="8" t="n">
        <f aca="false">IF(X14&gt;=$F$22,$B$22,IF(X14&gt;=$F$23,$B$23,IF(X14&gt;=$F$24,$B$24,IF(X14&gt;=$F$25,$B$25,IF(X14&gt;=$F$27,$B$27,IF(X14&gt;=$F$29,$B$29,IF(X14&gt;=$F$31,$B$31,IF(X14&gt;=$F$33,$B$33,IF(X14&gt;=$F$35,$B$35,IF(X14&gt;=$F$37,$B$37,IF(X14&gt;=$F$39,$B$39,IF(X14&gt;=$F$42,$B$42,IF(X14&gt;=$F$45,$B$45,IF(X14&gt;=$F$48,$B$48,IF(X14&gt;=$F$51,$B$51,IF(X14&gt;=$F$54,$B$54,IF(X14&gt;=$F$57,$B$57,IF(X14&gt;=$F$60,$B$60,IF(X14&gt;=$F$62,$B$62,IF(X14&gt;=$F$64,$B$64,IF(X14&gt;=$F$66,$B$66,IF(X14&gt;=$F$68,$B$68,IF(X14&gt;=$F$70,$B$70,IF(X14&gt;=$F$72,$B$72,IF(X14&gt;=$F$74,$B$74,IF(X14&gt;=$F$76,$B$76,IF(X14&gt;=$F$78,$B$78,IF(X14&gt;=$F$80,$B$80,IF(X14&gt;=$F$82,$B$82,IF(X14&gt;=$F$83,$B$83,IF(X14&gt;=$F$84,$B$84,IF(X14&gt;=$F$92,$B$92,))))))))))))))))))))))))))))))))</f>
        <v>0</v>
      </c>
      <c r="Z14" s="10" t="n">
        <v>-7</v>
      </c>
      <c r="AA14" s="8" t="n">
        <f aca="false">IF(Z14&gt;=$G$22,$B$22,IF(Z14&gt;=$G$23,$B$23,IF(Z14&gt;=$G$24,$B$24,IF(Z14&gt;=$G$25,$B$25,IF(Z14&gt;=$G$26,$B$26,IF(Z14&gt;=$G$27,$B$27,IF(Z14&gt;=$G$28,$B$28,IF(Z14&gt;=$G$29,$B$29,IF(Z14&gt;=$G$30,$B$30,IF(Z14&gt;=$G$32,$B$32,IF(Z14&gt;=$G$34,$B$34,IF(Z14&gt;=$G$36,$B$36,IF(Z14&gt;=$G$39,$B$39,IF(Z14&gt;=$G$42,$B$42,IF(Z14&gt;=$G$46,$B$46,IF(Z14&gt;=$G$50,$B$50,IF(Z14&gt;=$G$54,$B$54,IF(Z14&gt;=$G$58,$B$58,IF(Z14&gt;=$G$62,$B$62,IF(Z14&gt;=$G$67,$B$67,IF(Z14&gt;=$G$77,$B$77,IF(Z14&gt;=$G$91,$B$91,IF(Z14&lt;$G$91,$B$92,)))))))))))))))))))))))</f>
        <v>1</v>
      </c>
      <c r="AB14" s="10" t="e">
        <f aca="false">SUM(S14+U14+W14+Y14+AA15)</f>
        <v>#N/A</v>
      </c>
      <c r="AC14" s="15"/>
    </row>
    <row r="15" customFormat="false" ht="15.75" hidden="false" customHeight="true" outlineLevel="0" collapsed="false">
      <c r="A15" s="10" t="n">
        <v>10</v>
      </c>
      <c r="B15" s="11"/>
      <c r="C15" s="12" t="n">
        <v>9.9</v>
      </c>
      <c r="D15" s="8" t="n">
        <f aca="false">IF(C15&gt;10.6,0,IF(C15&lt;8.4,70,VLOOKUP(C15,C$22:H$92,6,0)))</f>
        <v>31</v>
      </c>
      <c r="E15" s="13" t="n">
        <v>0</v>
      </c>
      <c r="F15" s="8" t="n">
        <f aca="false">IF(E15&gt;7,70,VLOOKUP(E15,D$22:H$92,5,0))</f>
        <v>0</v>
      </c>
      <c r="G15" s="10" t="n">
        <v>86</v>
      </c>
      <c r="H15" s="8" t="n">
        <f aca="false">VLOOKUP(G15,E$22:H$92,4,1)</f>
        <v>6</v>
      </c>
      <c r="I15" s="10" t="n">
        <v>7</v>
      </c>
      <c r="J15" s="8" t="n">
        <f aca="false">IF(I15&gt;31,70,VLOOKUP(I15,F$22:H$92,3,0))</f>
        <v>18</v>
      </c>
      <c r="K15" s="10" t="n">
        <v>-10</v>
      </c>
      <c r="L15" s="8" t="n">
        <f aca="false">IF(K15&lt;-7,0,VLOOKUP(K15,G$22:H$92,2,0))</f>
        <v>0</v>
      </c>
      <c r="M15" s="10" t="n">
        <f aca="false">SUM(D15+F15+H15+J15+L16)</f>
        <v>55</v>
      </c>
      <c r="N15" s="15"/>
      <c r="P15" s="10" t="n">
        <v>10</v>
      </c>
      <c r="Q15" s="11"/>
      <c r="R15" s="12"/>
      <c r="S15" s="8" t="str">
        <f aca="false">IF(R15&lt;R32,"70",IF(R15=R32,"70",IF(R15=R33,"69",IF(R15=R34,"68",IF(R15=R35,"67",IF(R15=R37,"65", IF(R15=R39,"63",IF(R15=R41,"61",IF(R15=R43,"59",IF(R15=R45,"57",IF(R15=R47,"55",IF(R15=R49,"53",IF(R15=R51,"51",IF(R15=R54,"48",IF(R15=R59,"43",IF(R15=R65,"37",IF(R15=R71,"31",IF(R15=R76,"26",IF(R15=R82,"20",IF(R15=R88,"14",IF(R15=R93,"9",IF(R15=R97,"5",IF(R15=R101,"1")))))))))))))))))))))))</f>
        <v>70</v>
      </c>
      <c r="T15" s="13" t="n">
        <v>0</v>
      </c>
      <c r="U15" s="8" t="n">
        <f aca="false">IF(T15&gt;$D$22,$B$22,IF(T15=$D$22,$B$22,IF(T15=$D$23,$B$23,IF(T15=$D$24,$B$24,IF(T15=$D$29,$B$29,IF(T15=$D$42,$B$42,IF(T15=$D$49,$B$49,IF(T15=$D$56,$B$56,IF(T15&lt;$D$56,$B$92)))))))))</f>
        <v>0</v>
      </c>
      <c r="V15" s="10" t="n">
        <v>86</v>
      </c>
      <c r="W15" s="8" t="e">
        <f aca="false">IF(V15&gt;=$E$22,$B$22,IF(V15&gt;=$E$23,$B$23,IF(V15&gt;=$E$24,$B$24,IF(V15&gt;=$E$25,$B$25,IF(V15&gt;=$E$26,$B$26,IF(V15&gt;=$E$27,$B$27,IF(V15&gt;=$E$28,$B$28,IF(V15&gt;=$E$29,$B$29,IF(V15&gt;=$E$30,$B$30,IF(V15&gt;=$E$31,$B$31,IF(V15&gt;=$E$32,$B$32,IF(V15&gt;=$E$33,$B$33,IF(V15&gt;=$E$34,$B$34,IF(V15&gt;=$E$35,$B$35,IF(V15&gt;=$E$36,$B$36,IF(V15&gt;=$E$37,$B$37,IF(V15&gt;=$E$38,$B$38,IF(V15&gt;=$E$39,$B$39,IF(V15&gt;=$E$40,$B$40,IF(V15&gt;=$E$41,$B$41,IF(V15&gt;=$E$42,$B$42,IF(V15&gt;=$E$43,$B$43,IF(V15&gt;=$E$44,$B$44,IF(V15&gt;=$E$45,$B$45,IF(V15&gt;=$E$46,$B$46,IF(V15&gt;=$E$47,$B$47,IF(V15&gt;=$E$48,$B$48,IF(V15&gt;=$E$49,$B$49,IF(V15&gt;=$E$50,$B$50,IF(V15&gt;=$E$51,$B$51,IF(V15&gt;=$E$52,$B$52,IF(V15&gt;=$E$53,$B$53,IF(V15&gt;=$E$54,$B$54,IF(V15&gt;=$E$55,$B$55,IF(V15&gt;=$E$56,$B$56,IF(V15&gt;=$E$57,$B$57,IF(V15&gt;=$E$58,$B$58,IF(V15&gt;=$E$59,$B$59,IF(V15&gt;=$E$60,$B$60,IF(V15&gt;=$E$61,$B$61,IF(V15&gt;=$E$62,$B$62,IF(V15&gt;=$E$63,$B$63,IF(V15&gt;=$E$64,$B$64,IF(V15&gt;=$E$65,$B$65,IF(V15&gt;=$E$66,$B$66,IF(V15&gt;=$E$67,$B$67,IF(V15&gt;=$E$68,$B$68,IF(V15&gt;=$E$69,$B$69,IF(V15&gt;=$E$70,$B$70,IF(V15&gt;=$E$71,$B$71,IF(V15&gt;=$E$72,$B$72,IF(V15&gt;=$E$73,$B$73,IF(V15&gt;=$E$74,$B$74,IF(V15&gt;=$E$75,$B$75,IF(V15&gt;=$E$76,$B$76,IF(V15&gt;=$E$77,$B$77,IF(V15&gt;=$E$78,$B$78,IF(V15&gt;=$E$79,$B$79,IF(V15&gt;=$E$80,$B$80,IF(V15&gt;=$E$81,$B$81,IF(V15&gt;=$E$82,$B$82,IF(V15&gt;=$E$83,$B$83,IF(V15&gt;=$E$84,$B$84,IF(V15&gt;=$E$85,$B$85,IF(V15&gt;=$E$86,$B$86,(V15&gt;=$E$87,$B$87))))))))))))))))))))))))))))))))))))))))))))))))))))))))))))))))))</f>
        <v>#N/A</v>
      </c>
      <c r="X15" s="10" t="n">
        <v>7</v>
      </c>
      <c r="Y15" s="8" t="n">
        <f aca="false">IF(X15&gt;=$F$22,$B$22,IF(X15&gt;=$F$23,$B$23,IF(X15&gt;=$F$24,$B$24,IF(X15&gt;=$F$25,$B$25,IF(X15&gt;=$F$27,$B$27,IF(X15&gt;=$F$29,$B$29,IF(X15&gt;=$F$31,$B$31,IF(X15&gt;=$F$33,$B$33,IF(X15&gt;=$F$35,$B$35,IF(X15&gt;=$F$37,$B$37,IF(X15&gt;=$F$39,$B$39,IF(X15&gt;=$F$42,$B$42,IF(X15&gt;=$F$45,$B$45,IF(X15&gt;=$F$48,$B$48,IF(X15&gt;=$F$51,$B$51,IF(X15&gt;=$F$54,$B$54,IF(X15&gt;=$F$57,$B$57,IF(X15&gt;=$F$60,$B$60,IF(X15&gt;=$F$62,$B$62,IF(X15&gt;=$F$64,$B$64,IF(X15&gt;=$F$66,$B$66,IF(X15&gt;=$F$68,$B$68,IF(X15&gt;=$F$70,$B$70,IF(X15&gt;=$F$72,$B$72,IF(X15&gt;=$F$74,$B$74,IF(X15&gt;=$F$76,$B$76,IF(X15&gt;=$F$78,$B$78,IF(X15&gt;=$F$80,$B$80,IF(X15&gt;=$F$82,$B$82,IF(X15&gt;=$F$83,$B$83,IF(X15&gt;=$F$84,$B$84,IF(X15&gt;=$F$92,$B$92,))))))))))))))))))))))))))))))))</f>
        <v>0</v>
      </c>
      <c r="Z15" s="10" t="n">
        <v>-10</v>
      </c>
      <c r="AA15" s="8" t="n">
        <f aca="false">IF(Z15&gt;=$G$22,$B$22,IF(Z15&gt;=$G$23,$B$23,IF(Z15&gt;=$G$24,$B$24,IF(Z15&gt;=$G$25,$B$25,IF(Z15&gt;=$G$26,$B$26,IF(Z15&gt;=$G$27,$B$27,IF(Z15&gt;=$G$28,$B$28,IF(Z15&gt;=$G$29,$B$29,IF(Z15&gt;=$G$30,$B$30,IF(Z15&gt;=$G$32,$B$32,IF(Z15&gt;=$G$34,$B$34,IF(Z15&gt;=$G$36,$B$36,IF(Z15&gt;=$G$39,$B$39,IF(Z15&gt;=$G$42,$B$42,IF(Z15&gt;=$G$46,$B$46,IF(Z15&gt;=$G$50,$B$50,IF(Z15&gt;=$G$54,$B$54,IF(Z15&gt;=$G$58,$B$58,IF(Z15&gt;=$G$62,$B$62,IF(Z15&gt;=$G$67,$B$67,IF(Z15&gt;=$G$77,$B$77,IF(Z15&gt;=$G$91,$B$91,IF(Z15&lt;$G$91,$B$92,)))))))))))))))))))))))</f>
        <v>70</v>
      </c>
      <c r="AB15" s="10" t="e">
        <f aca="false">SUM(S15+U15+W15+Y15+AA16)</f>
        <v>#N/A</v>
      </c>
      <c r="AC15" s="15"/>
    </row>
    <row r="16" customFormat="false" ht="15.75" hidden="false" customHeight="true" outlineLevel="0" collapsed="false">
      <c r="F16" s="16"/>
    </row>
    <row r="19" customFormat="false" ht="15" hidden="false" customHeight="false" outlineLevel="0" collapsed="false">
      <c r="C19" s="17" t="s">
        <v>14</v>
      </c>
      <c r="D19" s="17"/>
      <c r="E19" s="17"/>
      <c r="F19" s="17"/>
      <c r="G19" s="17"/>
      <c r="Q19" s="17" t="s">
        <v>15</v>
      </c>
      <c r="R19" s="17"/>
      <c r="S19" s="17"/>
      <c r="T19" s="17"/>
      <c r="U19" s="17"/>
      <c r="V19" s="17"/>
    </row>
    <row r="20" customFormat="false" ht="15" hidden="false" customHeight="false" outlineLevel="0" collapsed="false">
      <c r="C20" s="17" t="s">
        <v>16</v>
      </c>
      <c r="D20" s="17"/>
      <c r="E20" s="17"/>
      <c r="F20" s="17"/>
      <c r="G20" s="17"/>
      <c r="Q20" s="17" t="s">
        <v>17</v>
      </c>
      <c r="R20" s="17"/>
      <c r="S20" s="17"/>
      <c r="T20" s="17"/>
      <c r="U20" s="17"/>
      <c r="V20" s="17"/>
    </row>
    <row r="21" customFormat="false" ht="13.8" hidden="false" customHeight="false" outlineLevel="0" collapsed="false">
      <c r="B21" s="0" t="s">
        <v>18</v>
      </c>
      <c r="C21" s="18" t="s">
        <v>19</v>
      </c>
      <c r="D21" s="18" t="s">
        <v>20</v>
      </c>
      <c r="E21" s="18" t="s">
        <v>21</v>
      </c>
      <c r="F21" s="18" t="s">
        <v>22</v>
      </c>
      <c r="G21" s="18" t="s">
        <v>23</v>
      </c>
      <c r="Q21" s="19" t="s">
        <v>24</v>
      </c>
      <c r="R21" s="19" t="s">
        <v>25</v>
      </c>
      <c r="S21" s="19" t="s">
        <v>26</v>
      </c>
      <c r="T21" s="19" t="s">
        <v>27</v>
      </c>
      <c r="U21" s="19" t="s">
        <v>28</v>
      </c>
      <c r="V21" s="19" t="s">
        <v>29</v>
      </c>
      <c r="Y21" s="20"/>
    </row>
    <row r="22" customFormat="false" ht="13.8" hidden="false" customHeight="false" outlineLevel="0" collapsed="false">
      <c r="B22" s="0" t="n">
        <v>0</v>
      </c>
      <c r="C22" s="0" t="n">
        <v>10.6</v>
      </c>
      <c r="D22" s="0" t="n">
        <v>0</v>
      </c>
      <c r="E22" s="21" t="n">
        <v>69</v>
      </c>
      <c r="F22" s="0" t="n">
        <v>0</v>
      </c>
      <c r="H22" s="0" t="n">
        <v>0</v>
      </c>
      <c r="Q22" s="0" t="s">
        <v>30</v>
      </c>
      <c r="R22" s="0" t="s">
        <v>19</v>
      </c>
      <c r="S22" s="0" t="s">
        <v>31</v>
      </c>
      <c r="T22" s="0" t="s">
        <v>32</v>
      </c>
      <c r="U22" s="0" t="s">
        <v>22</v>
      </c>
      <c r="V22" s="0" t="s">
        <v>23</v>
      </c>
      <c r="Y22" s="20"/>
    </row>
    <row r="23" customFormat="false" ht="13.8" hidden="false" customHeight="false" outlineLevel="0" collapsed="false">
      <c r="B23" s="0" t="n">
        <v>1</v>
      </c>
      <c r="C23" s="22" t="n">
        <v>10.5</v>
      </c>
      <c r="D23" s="22"/>
      <c r="E23" s="23" t="n">
        <v>70</v>
      </c>
      <c r="F23" s="22"/>
      <c r="G23" s="22" t="n">
        <v>-7</v>
      </c>
      <c r="H23" s="0" t="n">
        <v>1</v>
      </c>
      <c r="Q23" s="0" t="n">
        <v>70</v>
      </c>
      <c r="R23" s="24" t="s">
        <v>33</v>
      </c>
      <c r="S23" s="24" t="s">
        <v>34</v>
      </c>
      <c r="T23" s="24" t="s">
        <v>35</v>
      </c>
      <c r="U23" s="24" t="s">
        <v>36</v>
      </c>
      <c r="V23" s="24" t="s">
        <v>37</v>
      </c>
      <c r="Y23" s="25"/>
    </row>
    <row r="24" customFormat="false" ht="13.8" hidden="false" customHeight="false" outlineLevel="0" collapsed="false">
      <c r="B24" s="0" t="n">
        <v>2</v>
      </c>
      <c r="C24" s="22"/>
      <c r="D24" s="22"/>
      <c r="E24" s="23" t="n">
        <v>73</v>
      </c>
      <c r="F24" s="22"/>
      <c r="G24" s="22"/>
      <c r="H24" s="0" t="n">
        <v>2</v>
      </c>
      <c r="Q24" s="0" t="n">
        <v>69</v>
      </c>
      <c r="R24" s="24" t="s">
        <v>38</v>
      </c>
      <c r="S24" s="24" t="s">
        <v>39</v>
      </c>
      <c r="T24" s="24" t="s">
        <v>40</v>
      </c>
      <c r="U24" s="24" t="s">
        <v>41</v>
      </c>
      <c r="V24" s="24" t="s">
        <v>42</v>
      </c>
      <c r="Y24" s="25"/>
    </row>
    <row r="25" customFormat="false" ht="13.8" hidden="false" customHeight="false" outlineLevel="0" collapsed="false">
      <c r="B25" s="0" t="n">
        <v>3</v>
      </c>
      <c r="C25" s="22"/>
      <c r="D25" s="22"/>
      <c r="E25" s="23" t="n">
        <v>76</v>
      </c>
      <c r="F25" s="22"/>
      <c r="G25" s="22"/>
      <c r="H25" s="0" t="n">
        <v>3</v>
      </c>
      <c r="Q25" s="0" t="n">
        <v>68</v>
      </c>
      <c r="R25" s="24" t="s">
        <v>43</v>
      </c>
      <c r="S25" s="24" t="s">
        <v>44</v>
      </c>
      <c r="T25" s="24" t="s">
        <v>45</v>
      </c>
      <c r="U25" s="24" t="s">
        <v>46</v>
      </c>
      <c r="V25" s="24" t="s">
        <v>47</v>
      </c>
      <c r="Y25" s="25"/>
    </row>
    <row r="26" customFormat="false" ht="13.8" hidden="false" customHeight="false" outlineLevel="0" collapsed="false">
      <c r="B26" s="0" t="n">
        <v>4</v>
      </c>
      <c r="C26" s="22"/>
      <c r="D26" s="22"/>
      <c r="E26" s="23" t="n">
        <v>79</v>
      </c>
      <c r="F26" s="22"/>
      <c r="G26" s="22"/>
      <c r="H26" s="0" t="n">
        <v>4</v>
      </c>
      <c r="Q26" s="0" t="n">
        <v>67</v>
      </c>
      <c r="R26" s="24" t="s">
        <v>48</v>
      </c>
      <c r="S26" s="24" t="s">
        <v>49</v>
      </c>
      <c r="T26" s="24" t="s">
        <v>50</v>
      </c>
      <c r="U26" s="24" t="s">
        <v>51</v>
      </c>
      <c r="V26" s="24" t="s">
        <v>52</v>
      </c>
      <c r="Y26" s="25"/>
    </row>
    <row r="27" customFormat="false" ht="13.8" hidden="false" customHeight="false" outlineLevel="0" collapsed="false">
      <c r="B27" s="0" t="n">
        <v>5</v>
      </c>
      <c r="C27" s="22" t="n">
        <v>10.4</v>
      </c>
      <c r="D27" s="22"/>
      <c r="E27" s="22" t="n">
        <v>82</v>
      </c>
      <c r="F27" s="22"/>
      <c r="G27" s="22"/>
      <c r="H27" s="0" t="n">
        <v>5</v>
      </c>
      <c r="Q27" s="0" t="n">
        <v>66</v>
      </c>
      <c r="R27" s="24"/>
      <c r="S27" s="24" t="s">
        <v>53</v>
      </c>
      <c r="T27" s="24" t="s">
        <v>54</v>
      </c>
      <c r="U27" s="24" t="s">
        <v>55</v>
      </c>
      <c r="V27" s="24" t="s">
        <v>56</v>
      </c>
      <c r="Y27" s="25"/>
    </row>
    <row r="28" customFormat="false" ht="13.8" hidden="false" customHeight="false" outlineLevel="0" collapsed="false">
      <c r="B28" s="0" t="n">
        <v>6</v>
      </c>
      <c r="C28" s="22"/>
      <c r="D28" s="22"/>
      <c r="E28" s="22" t="n">
        <v>85</v>
      </c>
      <c r="F28" s="22"/>
      <c r="G28" s="22"/>
      <c r="H28" s="0" t="n">
        <v>6</v>
      </c>
      <c r="Q28" s="0" t="n">
        <v>65</v>
      </c>
      <c r="R28" s="24" t="s">
        <v>57</v>
      </c>
      <c r="S28" s="24" t="s">
        <v>36</v>
      </c>
      <c r="T28" s="24" t="s">
        <v>58</v>
      </c>
      <c r="U28" s="24" t="s">
        <v>59</v>
      </c>
      <c r="V28" s="24" t="s">
        <v>60</v>
      </c>
      <c r="Y28" s="25"/>
    </row>
    <row r="29" customFormat="false" ht="13.8" hidden="false" customHeight="false" outlineLevel="0" collapsed="false">
      <c r="B29" s="0" t="n">
        <v>7</v>
      </c>
      <c r="C29" s="22"/>
      <c r="D29" s="22"/>
      <c r="E29" s="22" t="n">
        <v>88</v>
      </c>
      <c r="F29" s="22"/>
      <c r="G29" s="22"/>
      <c r="H29" s="0" t="n">
        <v>7</v>
      </c>
      <c r="Q29" s="0" t="n">
        <v>64</v>
      </c>
      <c r="R29" s="24"/>
      <c r="S29" s="24" t="s">
        <v>46</v>
      </c>
      <c r="T29" s="24" t="s">
        <v>61</v>
      </c>
      <c r="U29" s="24" t="s">
        <v>62</v>
      </c>
      <c r="V29" s="24" t="s">
        <v>63</v>
      </c>
      <c r="Y29" s="25"/>
    </row>
    <row r="30" customFormat="false" ht="13.8" hidden="false" customHeight="false" outlineLevel="0" collapsed="false">
      <c r="B30" s="0" t="n">
        <v>8</v>
      </c>
      <c r="C30" s="22"/>
      <c r="D30" s="22"/>
      <c r="E30" s="22" t="n">
        <v>91</v>
      </c>
      <c r="F30" s="22" t="n">
        <v>1</v>
      </c>
      <c r="G30" s="22"/>
      <c r="H30" s="0" t="n">
        <v>8</v>
      </c>
      <c r="Q30" s="0" t="n">
        <v>63</v>
      </c>
      <c r="R30" s="24" t="s">
        <v>64</v>
      </c>
      <c r="S30" s="24" t="s">
        <v>55</v>
      </c>
      <c r="T30" s="24" t="s">
        <v>65</v>
      </c>
      <c r="U30" s="24" t="s">
        <v>66</v>
      </c>
      <c r="V30" s="24"/>
      <c r="Y30" s="25"/>
    </row>
    <row r="31" customFormat="false" ht="13.8" hidden="false" customHeight="false" outlineLevel="0" collapsed="false">
      <c r="B31" s="0" t="n">
        <v>9</v>
      </c>
      <c r="C31" s="22" t="n">
        <v>10.3</v>
      </c>
      <c r="D31" s="22"/>
      <c r="E31" s="22" t="n">
        <v>93</v>
      </c>
      <c r="F31" s="22" t="n">
        <v>2</v>
      </c>
      <c r="G31" s="22"/>
      <c r="H31" s="0" t="n">
        <v>9</v>
      </c>
      <c r="Q31" s="0" t="n">
        <v>62</v>
      </c>
      <c r="R31" s="24"/>
      <c r="S31" s="24" t="s">
        <v>62</v>
      </c>
      <c r="T31" s="24" t="s">
        <v>67</v>
      </c>
      <c r="U31" s="24" t="s">
        <v>68</v>
      </c>
      <c r="V31" s="24" t="s">
        <v>69</v>
      </c>
      <c r="Y31" s="25"/>
    </row>
    <row r="32" customFormat="false" ht="13.8" hidden="false" customHeight="false" outlineLevel="0" collapsed="false">
      <c r="B32" s="0" t="n">
        <v>10</v>
      </c>
      <c r="C32" s="22"/>
      <c r="D32" s="22"/>
      <c r="E32" s="22" t="n">
        <v>95</v>
      </c>
      <c r="F32" s="22" t="n">
        <v>3</v>
      </c>
      <c r="G32" s="22"/>
      <c r="H32" s="0" t="n">
        <v>10</v>
      </c>
      <c r="Q32" s="0" t="n">
        <v>61</v>
      </c>
      <c r="R32" s="24" t="s">
        <v>70</v>
      </c>
      <c r="S32" s="24" t="s">
        <v>68</v>
      </c>
      <c r="T32" s="24" t="s">
        <v>71</v>
      </c>
      <c r="U32" s="24" t="s">
        <v>72</v>
      </c>
      <c r="V32" s="24"/>
      <c r="Y32" s="25"/>
    </row>
    <row r="33" customFormat="false" ht="13.8" hidden="false" customHeight="false" outlineLevel="0" collapsed="false">
      <c r="B33" s="0" t="n">
        <v>11</v>
      </c>
      <c r="C33" s="22"/>
      <c r="D33" s="22"/>
      <c r="E33" s="22" t="n">
        <v>97</v>
      </c>
      <c r="F33" s="22"/>
      <c r="G33" s="22"/>
      <c r="H33" s="0" t="n">
        <v>11</v>
      </c>
      <c r="Q33" s="0" t="n">
        <v>60</v>
      </c>
      <c r="R33" s="24"/>
      <c r="S33" s="24" t="s">
        <v>72</v>
      </c>
      <c r="T33" s="24" t="s">
        <v>73</v>
      </c>
      <c r="U33" s="24" t="s">
        <v>74</v>
      </c>
      <c r="V33" s="24" t="s">
        <v>75</v>
      </c>
      <c r="Y33" s="25"/>
    </row>
    <row r="34" customFormat="false" ht="13.8" hidden="false" customHeight="false" outlineLevel="0" collapsed="false">
      <c r="B34" s="0" t="n">
        <v>12</v>
      </c>
      <c r="C34" s="22"/>
      <c r="D34" s="22"/>
      <c r="E34" s="22" t="n">
        <v>99</v>
      </c>
      <c r="F34" s="22" t="n">
        <v>4</v>
      </c>
      <c r="G34" s="22"/>
      <c r="H34" s="0" t="n">
        <v>12</v>
      </c>
      <c r="Q34" s="0" t="n">
        <v>59</v>
      </c>
      <c r="R34" s="24" t="s">
        <v>76</v>
      </c>
      <c r="S34" s="24" t="s">
        <v>74</v>
      </c>
      <c r="T34" s="24" t="s">
        <v>77</v>
      </c>
      <c r="U34" s="24"/>
      <c r="V34" s="24"/>
      <c r="Y34" s="25"/>
    </row>
    <row r="35" customFormat="false" ht="13.8" hidden="false" customHeight="false" outlineLevel="0" collapsed="false">
      <c r="B35" s="0" t="n">
        <v>13</v>
      </c>
      <c r="C35" s="22"/>
      <c r="D35" s="22"/>
      <c r="E35" s="22" t="n">
        <v>101</v>
      </c>
      <c r="F35" s="22"/>
      <c r="G35" s="22"/>
      <c r="H35" s="0" t="n">
        <v>13</v>
      </c>
      <c r="Q35" s="0" t="n">
        <v>58</v>
      </c>
      <c r="R35" s="24"/>
      <c r="S35" s="24" t="s">
        <v>37</v>
      </c>
      <c r="T35" s="24" t="s">
        <v>78</v>
      </c>
      <c r="U35" s="24" t="s">
        <v>37</v>
      </c>
      <c r="V35" s="24" t="s">
        <v>79</v>
      </c>
      <c r="Y35" s="25"/>
    </row>
    <row r="36" customFormat="false" ht="13.8" hidden="false" customHeight="false" outlineLevel="0" collapsed="false">
      <c r="B36" s="0" t="n">
        <v>14</v>
      </c>
      <c r="C36" s="22" t="n">
        <v>10.2</v>
      </c>
      <c r="D36" s="22"/>
      <c r="E36" s="22" t="n">
        <v>102</v>
      </c>
      <c r="F36" s="22" t="n">
        <v>5</v>
      </c>
      <c r="G36" s="22"/>
      <c r="H36" s="0" t="n">
        <v>14</v>
      </c>
      <c r="Q36" s="0" t="n">
        <v>57</v>
      </c>
      <c r="R36" s="24" t="s">
        <v>80</v>
      </c>
      <c r="S36" s="24" t="s">
        <v>42</v>
      </c>
      <c r="T36" s="24" t="s">
        <v>81</v>
      </c>
      <c r="U36" s="24"/>
      <c r="V36" s="24"/>
      <c r="Y36" s="25"/>
    </row>
    <row r="37" customFormat="false" ht="13.8" hidden="false" customHeight="false" outlineLevel="0" collapsed="false">
      <c r="B37" s="0" t="n">
        <v>15</v>
      </c>
      <c r="C37" s="22"/>
      <c r="D37" s="22"/>
      <c r="E37" s="22" t="n">
        <v>105</v>
      </c>
      <c r="F37" s="22"/>
      <c r="G37" s="22" t="n">
        <v>-6</v>
      </c>
      <c r="H37" s="0" t="n">
        <v>15</v>
      </c>
      <c r="Q37" s="0" t="n">
        <v>56</v>
      </c>
      <c r="R37" s="24"/>
      <c r="S37" s="24" t="s">
        <v>47</v>
      </c>
      <c r="T37" s="24" t="s">
        <v>82</v>
      </c>
      <c r="U37" s="24" t="s">
        <v>42</v>
      </c>
      <c r="V37" s="24" t="s">
        <v>83</v>
      </c>
      <c r="Y37" s="25"/>
    </row>
    <row r="38" customFormat="false" ht="13.8" hidden="false" customHeight="false" outlineLevel="0" collapsed="false">
      <c r="B38" s="0" t="n">
        <v>16</v>
      </c>
      <c r="C38" s="22"/>
      <c r="D38" s="22"/>
      <c r="E38" s="22" t="n">
        <v>107</v>
      </c>
      <c r="F38" s="22" t="n">
        <v>6</v>
      </c>
      <c r="G38" s="22"/>
      <c r="H38" s="0" t="n">
        <v>16</v>
      </c>
      <c r="Q38" s="0" t="n">
        <v>55</v>
      </c>
      <c r="R38" s="24" t="s">
        <v>84</v>
      </c>
      <c r="S38" s="24"/>
      <c r="T38" s="24" t="s">
        <v>85</v>
      </c>
      <c r="U38" s="24"/>
      <c r="V38" s="24"/>
      <c r="Y38" s="25"/>
    </row>
    <row r="39" customFormat="false" ht="13.8" hidden="false" customHeight="false" outlineLevel="0" collapsed="false">
      <c r="B39" s="0" t="n">
        <v>17</v>
      </c>
      <c r="C39" s="22"/>
      <c r="D39" s="22"/>
      <c r="E39" s="22" t="n">
        <v>109</v>
      </c>
      <c r="F39" s="22"/>
      <c r="G39" s="22"/>
      <c r="H39" s="0" t="n">
        <v>17</v>
      </c>
      <c r="Q39" s="0" t="n">
        <v>54</v>
      </c>
      <c r="R39" s="24"/>
      <c r="S39" s="24" t="s">
        <v>52</v>
      </c>
      <c r="T39" s="24" t="s">
        <v>86</v>
      </c>
      <c r="U39" s="24"/>
      <c r="V39" s="24"/>
      <c r="Y39" s="25"/>
    </row>
    <row r="40" customFormat="false" ht="13.8" hidden="false" customHeight="false" outlineLevel="0" collapsed="false">
      <c r="B40" s="0" t="n">
        <v>18</v>
      </c>
      <c r="C40" s="22"/>
      <c r="D40" s="22"/>
      <c r="E40" s="22" t="n">
        <v>111</v>
      </c>
      <c r="F40" s="22" t="n">
        <v>7</v>
      </c>
      <c r="G40" s="22"/>
      <c r="H40" s="0" t="n">
        <v>18</v>
      </c>
      <c r="Q40" s="0" t="n">
        <v>53</v>
      </c>
      <c r="R40" s="24" t="s">
        <v>87</v>
      </c>
      <c r="S40" s="24"/>
      <c r="T40" s="24" t="s">
        <v>88</v>
      </c>
      <c r="U40" s="24" t="s">
        <v>47</v>
      </c>
      <c r="V40" s="24" t="s">
        <v>89</v>
      </c>
      <c r="Y40" s="25"/>
    </row>
    <row r="41" customFormat="false" ht="13.8" hidden="false" customHeight="false" outlineLevel="0" collapsed="false">
      <c r="B41" s="0" t="n">
        <v>19</v>
      </c>
      <c r="C41" s="22"/>
      <c r="D41" s="22"/>
      <c r="E41" s="22" t="n">
        <v>113</v>
      </c>
      <c r="F41" s="22"/>
      <c r="G41" s="22"/>
      <c r="H41" s="0" t="n">
        <v>19</v>
      </c>
      <c r="Q41" s="0" t="n">
        <v>52</v>
      </c>
      <c r="R41" s="24"/>
      <c r="S41" s="24" t="s">
        <v>56</v>
      </c>
      <c r="T41" s="24" t="s">
        <v>90</v>
      </c>
      <c r="U41" s="24"/>
      <c r="V41" s="24"/>
      <c r="Y41" s="25"/>
    </row>
    <row r="42" customFormat="false" ht="13.8" hidden="false" customHeight="false" outlineLevel="0" collapsed="false">
      <c r="B42" s="0" t="n">
        <v>20</v>
      </c>
      <c r="C42" s="22" t="n">
        <v>10.1</v>
      </c>
      <c r="D42" s="22"/>
      <c r="E42" s="22" t="n">
        <v>115</v>
      </c>
      <c r="F42" s="22" t="n">
        <v>8</v>
      </c>
      <c r="G42" s="22"/>
      <c r="H42" s="0" t="n">
        <v>20</v>
      </c>
      <c r="Q42" s="0" t="n">
        <v>51</v>
      </c>
      <c r="R42" s="24" t="s">
        <v>91</v>
      </c>
      <c r="S42" s="24"/>
      <c r="T42" s="24" t="s">
        <v>92</v>
      </c>
      <c r="U42" s="24"/>
      <c r="V42" s="24"/>
      <c r="Y42" s="25"/>
    </row>
    <row r="43" customFormat="false" ht="13.8" hidden="false" customHeight="false" outlineLevel="0" collapsed="false">
      <c r="B43" s="0" t="n">
        <v>21</v>
      </c>
      <c r="C43" s="22"/>
      <c r="D43" s="22"/>
      <c r="E43" s="22" t="n">
        <v>117</v>
      </c>
      <c r="F43" s="22"/>
      <c r="G43" s="22"/>
      <c r="H43" s="0" t="n">
        <v>21</v>
      </c>
      <c r="Q43" s="0" t="n">
        <v>50</v>
      </c>
      <c r="R43" s="24"/>
      <c r="S43" s="24" t="s">
        <v>60</v>
      </c>
      <c r="T43" s="24" t="s">
        <v>93</v>
      </c>
      <c r="U43" s="24" t="s">
        <v>52</v>
      </c>
      <c r="V43" s="24" t="s">
        <v>94</v>
      </c>
      <c r="Y43" s="25"/>
    </row>
    <row r="44" customFormat="false" ht="13.8" hidden="false" customHeight="false" outlineLevel="0" collapsed="false">
      <c r="B44" s="0" t="n">
        <v>22</v>
      </c>
      <c r="C44" s="22"/>
      <c r="D44" s="22"/>
      <c r="E44" s="22" t="n">
        <v>119</v>
      </c>
      <c r="F44" s="22" t="n">
        <v>9</v>
      </c>
      <c r="G44" s="22"/>
      <c r="H44" s="0" t="n">
        <v>22</v>
      </c>
      <c r="Q44" s="0" t="n">
        <v>49</v>
      </c>
      <c r="R44" s="24"/>
      <c r="S44" s="24"/>
      <c r="T44" s="24" t="s">
        <v>95</v>
      </c>
      <c r="U44" s="24"/>
      <c r="V44" s="24"/>
      <c r="Y44" s="25"/>
    </row>
    <row r="45" customFormat="false" ht="13.8" hidden="false" customHeight="false" outlineLevel="0" collapsed="false">
      <c r="B45" s="0" t="n">
        <v>23</v>
      </c>
      <c r="C45" s="22"/>
      <c r="D45" s="22"/>
      <c r="E45" s="22" t="n">
        <v>121</v>
      </c>
      <c r="F45" s="22"/>
      <c r="G45" s="22"/>
      <c r="H45" s="0" t="n">
        <v>23</v>
      </c>
      <c r="Q45" s="0" t="n">
        <v>48</v>
      </c>
      <c r="R45" s="24" t="s">
        <v>96</v>
      </c>
      <c r="S45" s="24"/>
      <c r="T45" s="24" t="s">
        <v>97</v>
      </c>
      <c r="U45" s="24"/>
      <c r="V45" s="24"/>
      <c r="Y45" s="25"/>
    </row>
    <row r="46" customFormat="false" ht="13.8" hidden="false" customHeight="false" outlineLevel="0" collapsed="false">
      <c r="B46" s="0" t="n">
        <v>24</v>
      </c>
      <c r="C46" s="22"/>
      <c r="D46" s="22"/>
      <c r="E46" s="22" t="n">
        <v>123</v>
      </c>
      <c r="F46" s="22" t="n">
        <v>10</v>
      </c>
      <c r="G46" s="22"/>
      <c r="H46" s="0" t="n">
        <v>24</v>
      </c>
      <c r="Q46" s="0" t="n">
        <v>47</v>
      </c>
      <c r="R46" s="24"/>
      <c r="S46" s="24" t="s">
        <v>63</v>
      </c>
      <c r="T46" s="24" t="s">
        <v>98</v>
      </c>
      <c r="U46" s="24" t="s">
        <v>56</v>
      </c>
      <c r="V46" s="24"/>
      <c r="Y46" s="25"/>
    </row>
    <row r="47" customFormat="false" ht="13.8" hidden="false" customHeight="false" outlineLevel="0" collapsed="false">
      <c r="B47" s="0" t="n">
        <v>25</v>
      </c>
      <c r="C47" s="22"/>
      <c r="D47" s="22"/>
      <c r="E47" s="22" t="n">
        <v>125</v>
      </c>
      <c r="F47" s="22"/>
      <c r="G47" s="22" t="n">
        <v>-5</v>
      </c>
      <c r="H47" s="0" t="n">
        <v>25</v>
      </c>
      <c r="Q47" s="0" t="n">
        <v>46</v>
      </c>
      <c r="R47" s="24"/>
      <c r="S47" s="24"/>
      <c r="T47" s="24" t="s">
        <v>99</v>
      </c>
      <c r="U47" s="24"/>
      <c r="V47" s="24" t="s">
        <v>100</v>
      </c>
      <c r="Y47" s="25"/>
    </row>
    <row r="48" customFormat="false" ht="13.8" hidden="false" customHeight="false" outlineLevel="0" collapsed="false">
      <c r="B48" s="0" t="n">
        <v>26</v>
      </c>
      <c r="C48" s="22" t="n">
        <v>10</v>
      </c>
      <c r="D48" s="22"/>
      <c r="E48" s="22" t="n">
        <v>127</v>
      </c>
      <c r="F48" s="22" t="n">
        <v>11</v>
      </c>
      <c r="G48" s="22"/>
      <c r="H48" s="0" t="n">
        <v>26</v>
      </c>
      <c r="Q48" s="0" t="n">
        <v>45</v>
      </c>
      <c r="R48" s="24"/>
      <c r="S48" s="24"/>
      <c r="T48" s="24" t="s">
        <v>101</v>
      </c>
      <c r="U48" s="24"/>
      <c r="V48" s="24"/>
      <c r="Y48" s="25"/>
    </row>
    <row r="49" customFormat="false" ht="13.8" hidden="false" customHeight="false" outlineLevel="0" collapsed="false">
      <c r="B49" s="0" t="n">
        <v>27</v>
      </c>
      <c r="C49" s="22"/>
      <c r="D49" s="22"/>
      <c r="E49" s="22" t="n">
        <v>129</v>
      </c>
      <c r="F49" s="22"/>
      <c r="G49" s="22"/>
      <c r="H49" s="0" t="n">
        <v>27</v>
      </c>
      <c r="Q49" s="0" t="n">
        <v>44</v>
      </c>
      <c r="R49" s="24"/>
      <c r="S49" s="24" t="s">
        <v>69</v>
      </c>
      <c r="T49" s="24" t="s">
        <v>102</v>
      </c>
      <c r="U49" s="24" t="s">
        <v>60</v>
      </c>
      <c r="V49" s="24"/>
      <c r="Y49" s="25"/>
    </row>
    <row r="50" customFormat="false" ht="13.8" hidden="false" customHeight="false" outlineLevel="0" collapsed="false">
      <c r="B50" s="0" t="n">
        <v>28</v>
      </c>
      <c r="C50" s="22"/>
      <c r="D50" s="22"/>
      <c r="E50" s="22" t="n">
        <v>131</v>
      </c>
      <c r="F50" s="22" t="n">
        <v>12</v>
      </c>
      <c r="G50" s="22"/>
      <c r="H50" s="0" t="n">
        <v>28</v>
      </c>
      <c r="Q50" s="0" t="n">
        <v>43</v>
      </c>
      <c r="R50" s="24" t="s">
        <v>103</v>
      </c>
      <c r="S50" s="24"/>
      <c r="T50" s="24" t="s">
        <v>104</v>
      </c>
      <c r="U50" s="24"/>
      <c r="V50" s="24"/>
      <c r="Y50" s="25"/>
    </row>
    <row r="51" customFormat="false" ht="13.8" hidden="false" customHeight="false" outlineLevel="0" collapsed="false">
      <c r="B51" s="0" t="n">
        <v>29</v>
      </c>
      <c r="C51" s="22"/>
      <c r="D51" s="22"/>
      <c r="E51" s="22" t="n">
        <v>133</v>
      </c>
      <c r="F51" s="22"/>
      <c r="G51" s="22"/>
      <c r="H51" s="0" t="n">
        <v>29</v>
      </c>
      <c r="Q51" s="0" t="n">
        <v>42</v>
      </c>
      <c r="R51" s="24"/>
      <c r="S51" s="24"/>
      <c r="T51" s="24" t="s">
        <v>105</v>
      </c>
      <c r="U51" s="24"/>
      <c r="V51" s="24" t="s">
        <v>106</v>
      </c>
      <c r="Y51" s="25"/>
    </row>
    <row r="52" customFormat="false" ht="13.8" hidden="false" customHeight="false" outlineLevel="0" collapsed="false">
      <c r="B52" s="0" t="n">
        <v>30</v>
      </c>
      <c r="C52" s="22"/>
      <c r="D52" s="22"/>
      <c r="E52" s="22" t="n">
        <v>135</v>
      </c>
      <c r="F52" s="22" t="n">
        <v>13</v>
      </c>
      <c r="G52" s="22" t="n">
        <v>-4</v>
      </c>
      <c r="H52" s="0" t="n">
        <v>30</v>
      </c>
      <c r="Q52" s="0" t="n">
        <v>41</v>
      </c>
      <c r="R52" s="24"/>
      <c r="S52" s="24" t="s">
        <v>75</v>
      </c>
      <c r="T52" s="24" t="s">
        <v>107</v>
      </c>
      <c r="U52" s="24" t="s">
        <v>63</v>
      </c>
      <c r="V52" s="24"/>
      <c r="Y52" s="25"/>
    </row>
    <row r="53" customFormat="false" ht="13.8" hidden="false" customHeight="false" outlineLevel="0" collapsed="false">
      <c r="B53" s="0" t="n">
        <v>31</v>
      </c>
      <c r="C53" s="22" t="n">
        <v>9.9</v>
      </c>
      <c r="D53" s="22"/>
      <c r="E53" s="22" t="n">
        <v>136</v>
      </c>
      <c r="F53" s="22"/>
      <c r="G53" s="22"/>
      <c r="H53" s="0" t="n">
        <v>31</v>
      </c>
      <c r="Q53" s="0" t="n">
        <v>40</v>
      </c>
      <c r="R53" s="24"/>
      <c r="S53" s="24"/>
      <c r="T53" s="24" t="s">
        <v>108</v>
      </c>
      <c r="U53" s="24"/>
      <c r="V53" s="24"/>
      <c r="Y53" s="25"/>
    </row>
    <row r="54" customFormat="false" ht="13.8" hidden="false" customHeight="false" outlineLevel="0" collapsed="false">
      <c r="B54" s="0" t="n">
        <v>32</v>
      </c>
      <c r="C54" s="22"/>
      <c r="D54" s="22"/>
      <c r="E54" s="22" t="n">
        <v>137</v>
      </c>
      <c r="F54" s="22" t="n">
        <v>14</v>
      </c>
      <c r="G54" s="22"/>
      <c r="H54" s="0" t="n">
        <v>32</v>
      </c>
      <c r="Q54" s="0" t="n">
        <v>39</v>
      </c>
      <c r="R54" s="24"/>
      <c r="S54" s="24"/>
      <c r="T54" s="24" t="s">
        <v>109</v>
      </c>
      <c r="U54" s="24"/>
      <c r="V54" s="24"/>
      <c r="Y54" s="25"/>
    </row>
    <row r="55" customFormat="false" ht="13.8" hidden="false" customHeight="false" outlineLevel="0" collapsed="false">
      <c r="B55" s="0" t="n">
        <v>33</v>
      </c>
      <c r="C55" s="22"/>
      <c r="D55" s="22"/>
      <c r="E55" s="22" t="n">
        <v>138</v>
      </c>
      <c r="F55" s="22"/>
      <c r="G55" s="22"/>
      <c r="H55" s="0" t="n">
        <v>33</v>
      </c>
      <c r="Q55" s="0" t="n">
        <v>38</v>
      </c>
      <c r="R55" s="24"/>
      <c r="S55" s="24" t="s">
        <v>79</v>
      </c>
      <c r="T55" s="24" t="s">
        <v>110</v>
      </c>
      <c r="U55" s="24" t="s">
        <v>69</v>
      </c>
      <c r="V55" s="24" t="s">
        <v>111</v>
      </c>
      <c r="Y55" s="25"/>
    </row>
    <row r="56" customFormat="false" ht="13.8" hidden="false" customHeight="false" outlineLevel="0" collapsed="false">
      <c r="B56" s="0" t="n">
        <v>34</v>
      </c>
      <c r="C56" s="22"/>
      <c r="D56" s="22"/>
      <c r="E56" s="22" t="n">
        <v>139</v>
      </c>
      <c r="F56" s="22"/>
      <c r="G56" s="22" t="n">
        <v>-3</v>
      </c>
      <c r="H56" s="0" t="n">
        <v>34</v>
      </c>
      <c r="Q56" s="0" t="n">
        <v>37</v>
      </c>
      <c r="R56" s="24" t="s">
        <v>112</v>
      </c>
      <c r="S56" s="24"/>
      <c r="T56" s="24" t="s">
        <v>113</v>
      </c>
      <c r="U56" s="24"/>
      <c r="V56" s="24"/>
      <c r="Y56" s="25"/>
    </row>
    <row r="57" customFormat="false" ht="13.8" hidden="false" customHeight="false" outlineLevel="0" collapsed="false">
      <c r="B57" s="0" t="n">
        <v>35</v>
      </c>
      <c r="C57" s="22"/>
      <c r="D57" s="22"/>
      <c r="E57" s="22" t="n">
        <v>140</v>
      </c>
      <c r="F57" s="22" t="n">
        <v>15</v>
      </c>
      <c r="G57" s="22"/>
      <c r="H57" s="0" t="n">
        <v>35</v>
      </c>
      <c r="Q57" s="0" t="n">
        <v>36</v>
      </c>
      <c r="R57" s="24"/>
      <c r="S57" s="24"/>
      <c r="T57" s="24" t="s">
        <v>114</v>
      </c>
      <c r="U57" s="24"/>
      <c r="V57" s="24"/>
      <c r="Y57" s="25"/>
    </row>
    <row r="58" customFormat="false" ht="13.8" hidden="false" customHeight="false" outlineLevel="0" collapsed="false">
      <c r="B58" s="0" t="n">
        <v>36</v>
      </c>
      <c r="C58" s="22"/>
      <c r="D58" s="22" t="n">
        <v>1</v>
      </c>
      <c r="E58" s="22" t="n">
        <v>141</v>
      </c>
      <c r="F58" s="22"/>
      <c r="G58" s="22"/>
      <c r="H58" s="0" t="n">
        <v>36</v>
      </c>
      <c r="Q58" s="0" t="n">
        <v>35</v>
      </c>
      <c r="R58" s="24"/>
      <c r="S58" s="24" t="s">
        <v>83</v>
      </c>
      <c r="T58" s="24" t="s">
        <v>115</v>
      </c>
      <c r="U58" s="24" t="s">
        <v>75</v>
      </c>
      <c r="V58" s="24" t="s">
        <v>116</v>
      </c>
      <c r="Y58" s="25"/>
    </row>
    <row r="59" customFormat="false" ht="13.8" hidden="false" customHeight="false" outlineLevel="0" collapsed="false">
      <c r="B59" s="0" t="n">
        <v>37</v>
      </c>
      <c r="C59" s="22" t="n">
        <v>9.8</v>
      </c>
      <c r="D59" s="22"/>
      <c r="E59" s="22" t="n">
        <v>142</v>
      </c>
      <c r="F59" s="22"/>
      <c r="G59" s="22"/>
      <c r="H59" s="0" t="n">
        <v>37</v>
      </c>
      <c r="Q59" s="0" t="n">
        <v>34</v>
      </c>
      <c r="R59" s="24"/>
      <c r="S59" s="24"/>
      <c r="T59" s="24" t="s">
        <v>117</v>
      </c>
      <c r="U59" s="24"/>
      <c r="V59" s="24"/>
      <c r="Y59" s="25"/>
    </row>
    <row r="60" customFormat="false" ht="13.8" hidden="false" customHeight="false" outlineLevel="0" collapsed="false">
      <c r="B60" s="0" t="n">
        <v>38</v>
      </c>
      <c r="C60" s="22"/>
      <c r="D60" s="22"/>
      <c r="E60" s="22" t="n">
        <v>143</v>
      </c>
      <c r="F60" s="22" t="n">
        <v>16</v>
      </c>
      <c r="G60" s="22" t="n">
        <v>-2</v>
      </c>
      <c r="H60" s="0" t="n">
        <v>38</v>
      </c>
      <c r="Q60" s="0" t="n">
        <v>33</v>
      </c>
      <c r="R60" s="24"/>
      <c r="S60" s="24"/>
      <c r="T60" s="24" t="s">
        <v>118</v>
      </c>
      <c r="U60" s="24"/>
      <c r="V60" s="24"/>
      <c r="Y60" s="25"/>
    </row>
    <row r="61" customFormat="false" ht="13.8" hidden="false" customHeight="false" outlineLevel="0" collapsed="false">
      <c r="B61" s="0" t="n">
        <v>39</v>
      </c>
      <c r="C61" s="22"/>
      <c r="D61" s="22"/>
      <c r="E61" s="22" t="n">
        <v>144</v>
      </c>
      <c r="F61" s="22"/>
      <c r="G61" s="22"/>
      <c r="H61" s="0" t="n">
        <v>39</v>
      </c>
      <c r="Q61" s="0" t="n">
        <v>32</v>
      </c>
      <c r="R61" s="24"/>
      <c r="S61" s="24" t="s">
        <v>89</v>
      </c>
      <c r="T61" s="24" t="s">
        <v>119</v>
      </c>
      <c r="U61" s="24" t="s">
        <v>79</v>
      </c>
      <c r="V61" s="24" t="s">
        <v>120</v>
      </c>
      <c r="Y61" s="25"/>
    </row>
    <row r="62" customFormat="false" ht="13.8" hidden="false" customHeight="false" outlineLevel="0" collapsed="false">
      <c r="B62" s="0" t="n">
        <v>40</v>
      </c>
      <c r="C62" s="22"/>
      <c r="D62" s="22"/>
      <c r="E62" s="22" t="n">
        <v>145</v>
      </c>
      <c r="F62" s="22"/>
      <c r="G62" s="22"/>
      <c r="H62" s="0" t="n">
        <v>40</v>
      </c>
      <c r="Q62" s="0" t="n">
        <v>31</v>
      </c>
      <c r="R62" s="24" t="s">
        <v>121</v>
      </c>
      <c r="S62" s="24"/>
      <c r="T62" s="24" t="s">
        <v>122</v>
      </c>
      <c r="U62" s="24"/>
      <c r="V62" s="24"/>
      <c r="Y62" s="25"/>
    </row>
    <row r="63" customFormat="false" ht="13.8" hidden="false" customHeight="false" outlineLevel="0" collapsed="false">
      <c r="B63" s="0" t="n">
        <v>41</v>
      </c>
      <c r="C63" s="22"/>
      <c r="D63" s="22"/>
      <c r="E63" s="22" t="n">
        <v>146</v>
      </c>
      <c r="F63" s="22" t="n">
        <v>17</v>
      </c>
      <c r="G63" s="22"/>
      <c r="H63" s="0" t="n">
        <v>41</v>
      </c>
      <c r="Q63" s="0" t="n">
        <v>30</v>
      </c>
      <c r="R63" s="24"/>
      <c r="S63" s="24"/>
      <c r="T63" s="24" t="s">
        <v>123</v>
      </c>
      <c r="U63" s="24"/>
      <c r="V63" s="24"/>
      <c r="Y63" s="25"/>
    </row>
    <row r="64" customFormat="false" ht="13.8" hidden="false" customHeight="false" outlineLevel="0" collapsed="false">
      <c r="B64" s="0" t="n">
        <v>42</v>
      </c>
      <c r="C64" s="22"/>
      <c r="D64" s="22"/>
      <c r="E64" s="22" t="n">
        <v>147</v>
      </c>
      <c r="F64" s="22"/>
      <c r="G64" s="22" t="n">
        <v>-1</v>
      </c>
      <c r="H64" s="0" t="n">
        <v>42</v>
      </c>
      <c r="Q64" s="0" t="n">
        <v>29</v>
      </c>
      <c r="R64" s="24"/>
      <c r="S64" s="24" t="s">
        <v>94</v>
      </c>
      <c r="T64" s="24" t="s">
        <v>124</v>
      </c>
      <c r="U64" s="24" t="s">
        <v>83</v>
      </c>
      <c r="V64" s="24" t="s">
        <v>125</v>
      </c>
      <c r="Y64" s="25"/>
    </row>
    <row r="65" customFormat="false" ht="13.8" hidden="false" customHeight="false" outlineLevel="0" collapsed="false">
      <c r="B65" s="0" t="n">
        <v>43</v>
      </c>
      <c r="C65" s="22" t="n">
        <v>9.7</v>
      </c>
      <c r="D65" s="22" t="n">
        <v>2</v>
      </c>
      <c r="E65" s="22" t="n">
        <v>148</v>
      </c>
      <c r="F65" s="22"/>
      <c r="G65" s="22"/>
      <c r="H65" s="0" t="n">
        <v>43</v>
      </c>
      <c r="Q65" s="0" t="n">
        <v>28</v>
      </c>
      <c r="R65" s="24"/>
      <c r="S65" s="24"/>
      <c r="T65" s="24" t="s">
        <v>126</v>
      </c>
      <c r="U65" s="24"/>
      <c r="V65" s="24"/>
      <c r="Y65" s="25"/>
    </row>
    <row r="66" customFormat="false" ht="13.8" hidden="false" customHeight="false" outlineLevel="0" collapsed="false">
      <c r="B66" s="0" t="n">
        <v>44</v>
      </c>
      <c r="C66" s="22"/>
      <c r="D66" s="22"/>
      <c r="E66" s="22" t="n">
        <v>149</v>
      </c>
      <c r="F66" s="22" t="n">
        <v>18</v>
      </c>
      <c r="G66" s="22"/>
      <c r="H66" s="0" t="n">
        <v>44</v>
      </c>
      <c r="Q66" s="0" t="n">
        <v>27</v>
      </c>
      <c r="R66" s="24"/>
      <c r="S66" s="24"/>
      <c r="T66" s="24" t="s">
        <v>127</v>
      </c>
      <c r="U66" s="24" t="s">
        <v>89</v>
      </c>
      <c r="V66" s="24"/>
      <c r="Y66" s="25"/>
    </row>
    <row r="67" customFormat="false" ht="13.8" hidden="false" customHeight="false" outlineLevel="0" collapsed="false">
      <c r="B67" s="0" t="n">
        <v>45</v>
      </c>
      <c r="C67" s="22"/>
      <c r="D67" s="22"/>
      <c r="E67" s="22" t="n">
        <v>150</v>
      </c>
      <c r="F67" s="22"/>
      <c r="G67" s="22"/>
      <c r="H67" s="0" t="n">
        <v>45</v>
      </c>
      <c r="Q67" s="0" t="n">
        <v>26</v>
      </c>
      <c r="R67" s="24" t="s">
        <v>128</v>
      </c>
      <c r="S67" s="24" t="s">
        <v>100</v>
      </c>
      <c r="T67" s="24" t="s">
        <v>129</v>
      </c>
      <c r="U67" s="24"/>
      <c r="V67" s="24" t="s">
        <v>130</v>
      </c>
      <c r="Y67" s="25"/>
    </row>
    <row r="68" customFormat="false" ht="13.8" hidden="false" customHeight="false" outlineLevel="0" collapsed="false">
      <c r="B68" s="0" t="n">
        <v>46</v>
      </c>
      <c r="C68" s="22"/>
      <c r="D68" s="22"/>
      <c r="E68" s="22" t="n">
        <v>151</v>
      </c>
      <c r="F68" s="22"/>
      <c r="G68" s="22" t="n">
        <v>0</v>
      </c>
      <c r="H68" s="0" t="n">
        <v>46</v>
      </c>
      <c r="Q68" s="0" t="n">
        <v>25</v>
      </c>
      <c r="R68" s="24"/>
      <c r="S68" s="24"/>
      <c r="T68" s="24" t="s">
        <v>131</v>
      </c>
      <c r="U68" s="24" t="s">
        <v>94</v>
      </c>
      <c r="V68" s="24"/>
      <c r="Y68" s="25"/>
    </row>
    <row r="69" customFormat="false" ht="13.8" hidden="false" customHeight="false" outlineLevel="0" collapsed="false">
      <c r="B69" s="0" t="n">
        <v>47</v>
      </c>
      <c r="C69" s="22"/>
      <c r="D69" s="22"/>
      <c r="E69" s="22" t="n">
        <v>152</v>
      </c>
      <c r="F69" s="22" t="n">
        <v>19</v>
      </c>
      <c r="G69" s="22"/>
      <c r="H69" s="0" t="n">
        <v>47</v>
      </c>
      <c r="Q69" s="0" t="n">
        <v>24</v>
      </c>
      <c r="R69" s="24"/>
      <c r="S69" s="24"/>
      <c r="T69" s="24" t="s">
        <v>132</v>
      </c>
      <c r="U69" s="24"/>
      <c r="V69" s="24"/>
      <c r="Y69" s="25"/>
    </row>
    <row r="70" customFormat="false" ht="13.8" hidden="false" customHeight="false" outlineLevel="0" collapsed="false">
      <c r="B70" s="0" t="n">
        <v>48</v>
      </c>
      <c r="C70" s="22" t="n">
        <v>9.6</v>
      </c>
      <c r="D70" s="22"/>
      <c r="E70" s="22" t="n">
        <v>153</v>
      </c>
      <c r="F70" s="22"/>
      <c r="G70" s="22"/>
      <c r="H70" s="0" t="n">
        <v>48</v>
      </c>
      <c r="Q70" s="0" t="n">
        <v>23</v>
      </c>
      <c r="R70" s="24"/>
      <c r="S70" s="24" t="s">
        <v>106</v>
      </c>
      <c r="T70" s="24" t="s">
        <v>133</v>
      </c>
      <c r="U70" s="24" t="s">
        <v>100</v>
      </c>
      <c r="V70" s="24" t="s">
        <v>134</v>
      </c>
      <c r="Y70" s="25"/>
    </row>
    <row r="71" customFormat="false" ht="13.8" hidden="false" customHeight="false" outlineLevel="0" collapsed="false">
      <c r="B71" s="0" t="n">
        <v>49</v>
      </c>
      <c r="C71" s="22"/>
      <c r="D71" s="22"/>
      <c r="E71" s="22" t="n">
        <v>154</v>
      </c>
      <c r="F71" s="22"/>
      <c r="G71" s="22"/>
      <c r="H71" s="0" t="n">
        <v>49</v>
      </c>
      <c r="Q71" s="0" t="n">
        <v>22</v>
      </c>
      <c r="R71" s="24"/>
      <c r="S71" s="24"/>
      <c r="T71" s="24" t="s">
        <v>135</v>
      </c>
      <c r="U71" s="24"/>
      <c r="V71" s="24"/>
      <c r="Y71" s="25"/>
    </row>
    <row r="72" customFormat="false" ht="13.8" hidden="false" customHeight="false" outlineLevel="0" collapsed="false">
      <c r="B72" s="0" t="n">
        <v>50</v>
      </c>
      <c r="C72" s="22"/>
      <c r="D72" s="22" t="n">
        <v>3</v>
      </c>
      <c r="E72" s="22" t="n">
        <v>155</v>
      </c>
      <c r="F72" s="22" t="n">
        <v>20</v>
      </c>
      <c r="G72" s="22" t="n">
        <v>1</v>
      </c>
      <c r="H72" s="0" t="n">
        <v>50</v>
      </c>
      <c r="Q72" s="0" t="n">
        <v>21</v>
      </c>
      <c r="R72" s="24"/>
      <c r="S72" s="24"/>
      <c r="T72" s="24" t="s">
        <v>136</v>
      </c>
      <c r="U72" s="24" t="s">
        <v>106</v>
      </c>
      <c r="V72" s="24"/>
      <c r="Y72" s="25"/>
    </row>
    <row r="73" customFormat="false" ht="13.8" hidden="false" customHeight="false" outlineLevel="0" collapsed="false">
      <c r="B73" s="0" t="n">
        <v>51</v>
      </c>
      <c r="C73" s="22" t="n">
        <v>9.5</v>
      </c>
      <c r="D73" s="22"/>
      <c r="E73" s="22" t="n">
        <v>157</v>
      </c>
      <c r="F73" s="22"/>
      <c r="G73" s="22"/>
      <c r="H73" s="0" t="n">
        <v>51</v>
      </c>
      <c r="Q73" s="0" t="n">
        <v>20</v>
      </c>
      <c r="R73" s="24" t="s">
        <v>137</v>
      </c>
      <c r="S73" s="24" t="s">
        <v>111</v>
      </c>
      <c r="T73" s="24" t="s">
        <v>138</v>
      </c>
      <c r="U73" s="24"/>
      <c r="V73" s="24"/>
      <c r="Y73" s="25"/>
    </row>
    <row r="74" customFormat="false" ht="13.8" hidden="false" customHeight="false" outlineLevel="0" collapsed="false">
      <c r="B74" s="0" t="n">
        <v>52</v>
      </c>
      <c r="C74" s="22"/>
      <c r="D74" s="22"/>
      <c r="E74" s="22" t="n">
        <v>159</v>
      </c>
      <c r="F74" s="22"/>
      <c r="G74" s="22"/>
      <c r="H74" s="0" t="n">
        <v>52</v>
      </c>
      <c r="Q74" s="0" t="n">
        <v>19</v>
      </c>
      <c r="R74" s="24"/>
      <c r="S74" s="24"/>
      <c r="T74" s="24" t="s">
        <v>139</v>
      </c>
      <c r="U74" s="24" t="s">
        <v>111</v>
      </c>
      <c r="V74" s="24"/>
      <c r="Y74" s="25"/>
    </row>
    <row r="75" customFormat="false" ht="13.8" hidden="false" customHeight="false" outlineLevel="0" collapsed="false">
      <c r="B75" s="0" t="n">
        <v>53</v>
      </c>
      <c r="C75" s="22" t="n">
        <v>9.4</v>
      </c>
      <c r="D75" s="22"/>
      <c r="E75" s="22" t="n">
        <v>161</v>
      </c>
      <c r="F75" s="22" t="n">
        <v>21</v>
      </c>
      <c r="G75" s="22" t="n">
        <v>2</v>
      </c>
      <c r="H75" s="0" t="n">
        <v>53</v>
      </c>
      <c r="Q75" s="0" t="n">
        <v>18</v>
      </c>
      <c r="R75" s="24"/>
      <c r="S75" s="24" t="s">
        <v>116</v>
      </c>
      <c r="T75" s="24" t="s">
        <v>140</v>
      </c>
      <c r="U75" s="24"/>
      <c r="V75" s="24"/>
      <c r="Y75" s="25"/>
    </row>
    <row r="76" customFormat="false" ht="13.8" hidden="false" customHeight="false" outlineLevel="0" collapsed="false">
      <c r="B76" s="0" t="n">
        <v>54</v>
      </c>
      <c r="C76" s="22"/>
      <c r="D76" s="22"/>
      <c r="E76" s="22" t="n">
        <v>163</v>
      </c>
      <c r="F76" s="22"/>
      <c r="G76" s="22"/>
      <c r="H76" s="0" t="n">
        <v>54</v>
      </c>
      <c r="Q76" s="0" t="n">
        <v>17</v>
      </c>
      <c r="R76" s="24"/>
      <c r="S76" s="24"/>
      <c r="T76" s="24" t="s">
        <v>141</v>
      </c>
      <c r="U76" s="24" t="s">
        <v>116</v>
      </c>
      <c r="V76" s="24"/>
      <c r="Y76" s="25"/>
    </row>
    <row r="77" customFormat="false" ht="13.8" hidden="false" customHeight="false" outlineLevel="0" collapsed="false">
      <c r="B77" s="0" t="n">
        <v>55</v>
      </c>
      <c r="C77" s="22" t="n">
        <v>9.3</v>
      </c>
      <c r="D77" s="22"/>
      <c r="E77" s="22" t="n">
        <v>165</v>
      </c>
      <c r="F77" s="22" t="n">
        <v>22</v>
      </c>
      <c r="G77" s="22"/>
      <c r="H77" s="0" t="n">
        <v>55</v>
      </c>
      <c r="Q77" s="0" t="n">
        <v>16</v>
      </c>
      <c r="R77" s="24"/>
      <c r="S77" s="24" t="s">
        <v>120</v>
      </c>
      <c r="T77" s="24" t="s">
        <v>142</v>
      </c>
      <c r="U77" s="24"/>
      <c r="V77" s="24"/>
      <c r="Y77" s="25"/>
    </row>
    <row r="78" customFormat="false" ht="13.8" hidden="false" customHeight="false" outlineLevel="0" collapsed="false">
      <c r="B78" s="0" t="n">
        <v>56</v>
      </c>
      <c r="C78" s="22"/>
      <c r="D78" s="22"/>
      <c r="E78" s="22" t="n">
        <v>167</v>
      </c>
      <c r="F78" s="22"/>
      <c r="G78" s="22" t="n">
        <v>3</v>
      </c>
      <c r="H78" s="0" t="n">
        <v>56</v>
      </c>
      <c r="Q78" s="0" t="n">
        <v>15</v>
      </c>
      <c r="R78" s="24"/>
      <c r="T78" s="24" t="s">
        <v>143</v>
      </c>
      <c r="U78" s="24" t="s">
        <v>120</v>
      </c>
      <c r="V78" s="24" t="s">
        <v>144</v>
      </c>
      <c r="Y78" s="20"/>
    </row>
    <row r="79" customFormat="false" ht="13.8" hidden="false" customHeight="false" outlineLevel="0" collapsed="false">
      <c r="B79" s="0" t="n">
        <v>57</v>
      </c>
      <c r="C79" s="22" t="n">
        <v>9.2</v>
      </c>
      <c r="D79" s="22"/>
      <c r="E79" s="22" t="n">
        <v>169</v>
      </c>
      <c r="F79" s="22" t="n">
        <v>23</v>
      </c>
      <c r="G79" s="22"/>
      <c r="H79" s="0" t="n">
        <v>57</v>
      </c>
      <c r="Q79" s="0" t="n">
        <v>14</v>
      </c>
      <c r="R79" s="24" t="s">
        <v>145</v>
      </c>
      <c r="T79" s="24" t="s">
        <v>146</v>
      </c>
      <c r="V79" s="24"/>
      <c r="Y79" s="20"/>
    </row>
    <row r="80" customFormat="false" ht="13.8" hidden="false" customHeight="false" outlineLevel="0" collapsed="false">
      <c r="B80" s="0" t="n">
        <v>58</v>
      </c>
      <c r="C80" s="22"/>
      <c r="D80" s="22"/>
      <c r="E80" s="22" t="n">
        <v>171</v>
      </c>
      <c r="F80" s="22"/>
      <c r="G80" s="22" t="n">
        <v>4</v>
      </c>
      <c r="H80" s="0" t="n">
        <v>58</v>
      </c>
      <c r="Q80" s="0" t="n">
        <v>13</v>
      </c>
      <c r="R80" s="24"/>
      <c r="T80" s="24" t="s">
        <v>147</v>
      </c>
      <c r="V80" s="24"/>
      <c r="Y80" s="20"/>
    </row>
    <row r="81" customFormat="false" ht="13.8" hidden="false" customHeight="false" outlineLevel="0" collapsed="false">
      <c r="B81" s="0" t="n">
        <v>59</v>
      </c>
      <c r="C81" s="22" t="n">
        <v>9.1</v>
      </c>
      <c r="D81" s="22"/>
      <c r="E81" s="22" t="n">
        <v>173</v>
      </c>
      <c r="F81" s="22" t="n">
        <v>24</v>
      </c>
      <c r="G81" s="22"/>
      <c r="H81" s="0" t="n">
        <v>59</v>
      </c>
      <c r="Q81" s="0" t="n">
        <v>12</v>
      </c>
      <c r="R81" s="24"/>
      <c r="T81" s="24" t="s">
        <v>148</v>
      </c>
      <c r="V81" s="24"/>
      <c r="Y81" s="20"/>
    </row>
    <row r="82" customFormat="false" ht="13.8" hidden="false" customHeight="false" outlineLevel="0" collapsed="false">
      <c r="B82" s="0" t="n">
        <v>60</v>
      </c>
      <c r="C82" s="22"/>
      <c r="D82" s="22"/>
      <c r="E82" s="22" t="n">
        <v>175</v>
      </c>
      <c r="F82" s="22"/>
      <c r="G82" s="22" t="n">
        <v>5</v>
      </c>
      <c r="H82" s="0" t="n">
        <v>60</v>
      </c>
      <c r="Q82" s="0" t="n">
        <v>11</v>
      </c>
      <c r="R82" s="24"/>
      <c r="T82" s="24" t="s">
        <v>149</v>
      </c>
      <c r="V82" s="24"/>
      <c r="Y82" s="20"/>
    </row>
    <row r="83" customFormat="false" ht="13.8" hidden="false" customHeight="false" outlineLevel="0" collapsed="false">
      <c r="B83" s="0" t="n">
        <v>61</v>
      </c>
      <c r="C83" s="22" t="n">
        <v>9</v>
      </c>
      <c r="D83" s="22"/>
      <c r="E83" s="22" t="n">
        <v>177</v>
      </c>
      <c r="F83" s="22" t="n">
        <v>25</v>
      </c>
      <c r="G83" s="22"/>
      <c r="H83" s="0" t="n">
        <v>61</v>
      </c>
      <c r="Q83" s="0" t="n">
        <v>10</v>
      </c>
      <c r="R83" s="24"/>
      <c r="T83" s="24" t="s">
        <v>150</v>
      </c>
      <c r="V83" s="24"/>
      <c r="Y83" s="20"/>
    </row>
    <row r="84" customFormat="false" ht="13.8" hidden="false" customHeight="false" outlineLevel="0" collapsed="false">
      <c r="B84" s="0" t="n">
        <v>62</v>
      </c>
      <c r="C84" s="22"/>
      <c r="D84" s="22"/>
      <c r="E84" s="22" t="n">
        <v>179</v>
      </c>
      <c r="F84" s="22"/>
      <c r="G84" s="22" t="n">
        <v>6</v>
      </c>
      <c r="H84" s="0" t="n">
        <v>62</v>
      </c>
      <c r="Q84" s="0" t="n">
        <v>9</v>
      </c>
      <c r="R84" s="24" t="s">
        <v>151</v>
      </c>
      <c r="T84" s="24" t="s">
        <v>152</v>
      </c>
      <c r="V84" s="24"/>
      <c r="Y84" s="20"/>
    </row>
    <row r="85" customFormat="false" ht="13.8" hidden="false" customHeight="false" outlineLevel="0" collapsed="false">
      <c r="B85" s="0" t="n">
        <v>63</v>
      </c>
      <c r="C85" s="22" t="n">
        <v>8.9</v>
      </c>
      <c r="D85" s="22" t="n">
        <v>4</v>
      </c>
      <c r="E85" s="22" t="n">
        <v>181</v>
      </c>
      <c r="F85" s="22" t="n">
        <v>26</v>
      </c>
      <c r="G85" s="22" t="n">
        <v>7</v>
      </c>
      <c r="H85" s="0" t="n">
        <v>63</v>
      </c>
      <c r="Q85" s="0" t="n">
        <v>8</v>
      </c>
      <c r="R85" s="24"/>
      <c r="T85" s="24" t="s">
        <v>153</v>
      </c>
      <c r="V85" s="24"/>
      <c r="Y85" s="20"/>
    </row>
    <row r="86" customFormat="false" ht="13.8" hidden="false" customHeight="false" outlineLevel="0" collapsed="false">
      <c r="B86" s="0" t="n">
        <v>64</v>
      </c>
      <c r="C86" s="22"/>
      <c r="D86" s="22"/>
      <c r="E86" s="22" t="n">
        <v>183</v>
      </c>
      <c r="F86" s="22"/>
      <c r="G86" s="22" t="n">
        <v>8</v>
      </c>
      <c r="H86" s="0" t="n">
        <v>64</v>
      </c>
      <c r="Q86" s="0" t="n">
        <v>7</v>
      </c>
      <c r="R86" s="24"/>
      <c r="T86" s="24" t="s">
        <v>154</v>
      </c>
      <c r="V86" s="24"/>
      <c r="Y86" s="20"/>
    </row>
    <row r="87" customFormat="false" ht="13.8" hidden="false" customHeight="false" outlineLevel="0" collapsed="false">
      <c r="B87" s="0" t="n">
        <v>65</v>
      </c>
      <c r="C87" s="22" t="n">
        <v>8.8</v>
      </c>
      <c r="D87" s="22"/>
      <c r="E87" s="22" t="n">
        <v>185</v>
      </c>
      <c r="F87" s="22" t="n">
        <v>27</v>
      </c>
      <c r="G87" s="22" t="n">
        <v>9</v>
      </c>
      <c r="H87" s="0" t="n">
        <v>65</v>
      </c>
      <c r="Q87" s="0" t="n">
        <v>6</v>
      </c>
      <c r="R87" s="24"/>
      <c r="T87" s="24" t="s">
        <v>155</v>
      </c>
      <c r="V87" s="24"/>
      <c r="Y87" s="20"/>
    </row>
    <row r="88" customFormat="false" ht="13.8" hidden="false" customHeight="false" outlineLevel="0" collapsed="false">
      <c r="B88" s="0" t="n">
        <v>66</v>
      </c>
      <c r="C88" s="22"/>
      <c r="D88" s="22"/>
      <c r="E88" s="22" t="n">
        <v>188</v>
      </c>
      <c r="F88" s="22"/>
      <c r="G88" s="22" t="n">
        <v>10</v>
      </c>
      <c r="H88" s="0" t="n">
        <v>66</v>
      </c>
      <c r="Q88" s="0" t="n">
        <v>5</v>
      </c>
      <c r="R88" s="24" t="s">
        <v>156</v>
      </c>
      <c r="T88" s="24" t="s">
        <v>157</v>
      </c>
      <c r="V88" s="24"/>
      <c r="Y88" s="20"/>
    </row>
    <row r="89" customFormat="false" ht="13.8" hidden="false" customHeight="false" outlineLevel="0" collapsed="false">
      <c r="B89" s="0" t="n">
        <v>67</v>
      </c>
      <c r="C89" s="22" t="n">
        <v>8.7</v>
      </c>
      <c r="D89" s="22"/>
      <c r="E89" s="22" t="n">
        <v>191</v>
      </c>
      <c r="F89" s="22" t="n">
        <v>28</v>
      </c>
      <c r="G89" s="22" t="n">
        <v>11</v>
      </c>
      <c r="H89" s="0" t="n">
        <v>67</v>
      </c>
      <c r="Q89" s="0" t="n">
        <v>4</v>
      </c>
      <c r="R89" s="24"/>
      <c r="T89" s="24" t="s">
        <v>158</v>
      </c>
      <c r="V89" s="24"/>
      <c r="Y89" s="20"/>
    </row>
    <row r="90" customFormat="false" ht="13.8" hidden="false" customHeight="false" outlineLevel="0" collapsed="false">
      <c r="B90" s="0" t="n">
        <v>68</v>
      </c>
      <c r="C90" s="22" t="n">
        <v>8.6</v>
      </c>
      <c r="D90" s="22" t="n">
        <v>5</v>
      </c>
      <c r="E90" s="22" t="n">
        <v>194</v>
      </c>
      <c r="F90" s="22" t="n">
        <v>29</v>
      </c>
      <c r="G90" s="22" t="n">
        <v>12</v>
      </c>
      <c r="H90" s="0" t="n">
        <v>68</v>
      </c>
      <c r="Q90" s="0" t="n">
        <v>3</v>
      </c>
      <c r="R90" s="24"/>
      <c r="T90" s="24" t="s">
        <v>159</v>
      </c>
      <c r="V90" s="24"/>
      <c r="Y90" s="20"/>
    </row>
    <row r="91" customFormat="false" ht="13.8" hidden="false" customHeight="false" outlineLevel="0" collapsed="false">
      <c r="B91" s="0" t="n">
        <v>69</v>
      </c>
      <c r="C91" s="22" t="n">
        <v>8.5</v>
      </c>
      <c r="D91" s="22" t="n">
        <v>6</v>
      </c>
      <c r="E91" s="22" t="n">
        <v>197</v>
      </c>
      <c r="F91" s="22" t="n">
        <v>30</v>
      </c>
      <c r="G91" s="22" t="n">
        <v>13</v>
      </c>
      <c r="H91" s="0" t="n">
        <v>69</v>
      </c>
      <c r="Q91" s="0" t="n">
        <v>2</v>
      </c>
      <c r="R91" s="24"/>
      <c r="T91" s="24" t="s">
        <v>160</v>
      </c>
      <c r="V91" s="24"/>
      <c r="Y91" s="20"/>
    </row>
    <row r="92" customFormat="false" ht="13.8" hidden="false" customHeight="false" outlineLevel="0" collapsed="false">
      <c r="B92" s="0" t="n">
        <v>70</v>
      </c>
      <c r="C92" s="22" t="n">
        <v>8.4</v>
      </c>
      <c r="D92" s="22" t="n">
        <v>7</v>
      </c>
      <c r="E92" s="22" t="n">
        <v>200</v>
      </c>
      <c r="F92" s="22" t="n">
        <v>31</v>
      </c>
      <c r="G92" s="22" t="n">
        <v>15</v>
      </c>
      <c r="H92" s="0" t="n">
        <v>70</v>
      </c>
      <c r="Q92" s="0" t="n">
        <v>1</v>
      </c>
      <c r="R92" s="24" t="s">
        <v>161</v>
      </c>
      <c r="T92" s="24" t="s">
        <v>162</v>
      </c>
      <c r="V92" s="24" t="s">
        <v>163</v>
      </c>
      <c r="Y92" s="20"/>
    </row>
    <row r="93" customFormat="false" ht="13.8" hidden="false" customHeight="false" outlineLevel="0" collapsed="false">
      <c r="Q93" s="0" t="n">
        <v>0</v>
      </c>
      <c r="Y93" s="20"/>
    </row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</sheetData>
  <mergeCells count="10">
    <mergeCell ref="A3:N3"/>
    <mergeCell ref="P3:AC3"/>
    <mergeCell ref="A4:N4"/>
    <mergeCell ref="P4:AC4"/>
    <mergeCell ref="N6:N15"/>
    <mergeCell ref="AC6:AC15"/>
    <mergeCell ref="C19:G19"/>
    <mergeCell ref="Q19:V19"/>
    <mergeCell ref="C20:G20"/>
    <mergeCell ref="Q20:V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0" activeCellId="0" sqref="A70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164</v>
      </c>
      <c r="B1" s="0" t="s">
        <v>165</v>
      </c>
      <c r="C1" s="0" t="s">
        <v>32</v>
      </c>
      <c r="D1" s="0" t="s">
        <v>22</v>
      </c>
      <c r="E1" s="0" t="s">
        <v>23</v>
      </c>
    </row>
    <row r="2" customFormat="false" ht="15" hidden="false" customHeight="false" outlineLevel="0" collapsed="false">
      <c r="A2" s="24" t="s">
        <v>33</v>
      </c>
      <c r="B2" s="24" t="s">
        <v>34</v>
      </c>
      <c r="C2" s="24" t="s">
        <v>35</v>
      </c>
      <c r="D2" s="24" t="s">
        <v>36</v>
      </c>
      <c r="E2" s="24" t="s">
        <v>37</v>
      </c>
      <c r="F2" s="24" t="s">
        <v>157</v>
      </c>
      <c r="G2" s="24"/>
      <c r="H2" s="24"/>
      <c r="I2" s="24"/>
    </row>
    <row r="3" customFormat="false" ht="15" hidden="false" customHeight="false" outlineLevel="0" collapsed="false">
      <c r="A3" s="24" t="s">
        <v>38</v>
      </c>
      <c r="B3" s="24" t="s">
        <v>39</v>
      </c>
      <c r="C3" s="24" t="s">
        <v>40</v>
      </c>
      <c r="D3" s="24" t="s">
        <v>41</v>
      </c>
      <c r="E3" s="24" t="s">
        <v>42</v>
      </c>
      <c r="F3" s="24" t="s">
        <v>166</v>
      </c>
      <c r="G3" s="24"/>
      <c r="H3" s="24"/>
      <c r="I3" s="24"/>
    </row>
    <row r="4" customFormat="false" ht="15" hidden="false" customHeight="false" outlineLevel="0" collapsed="false">
      <c r="A4" s="24" t="s">
        <v>43</v>
      </c>
      <c r="B4" s="24" t="s">
        <v>44</v>
      </c>
      <c r="C4" s="24" t="s">
        <v>45</v>
      </c>
      <c r="D4" s="24" t="s">
        <v>46</v>
      </c>
      <c r="E4" s="24" t="s">
        <v>47</v>
      </c>
      <c r="F4" s="24" t="s">
        <v>167</v>
      </c>
      <c r="G4" s="24"/>
      <c r="H4" s="24"/>
      <c r="I4" s="24"/>
    </row>
    <row r="5" customFormat="false" ht="15" hidden="false" customHeight="false" outlineLevel="0" collapsed="false">
      <c r="A5" s="24" t="s">
        <v>48</v>
      </c>
      <c r="B5" s="24" t="s">
        <v>49</v>
      </c>
      <c r="C5" s="24" t="s">
        <v>50</v>
      </c>
      <c r="D5" s="24" t="s">
        <v>51</v>
      </c>
      <c r="E5" s="24" t="s">
        <v>52</v>
      </c>
      <c r="F5" s="24" t="s">
        <v>158</v>
      </c>
      <c r="G5" s="24"/>
      <c r="H5" s="24"/>
      <c r="I5" s="24"/>
    </row>
    <row r="6" customFormat="false" ht="15" hidden="false" customHeight="false" outlineLevel="0" collapsed="false">
      <c r="A6" s="24"/>
      <c r="B6" s="24" t="s">
        <v>53</v>
      </c>
      <c r="C6" s="24" t="s">
        <v>54</v>
      </c>
      <c r="D6" s="24" t="s">
        <v>55</v>
      </c>
      <c r="E6" s="24" t="s">
        <v>56</v>
      </c>
      <c r="F6" s="24" t="s">
        <v>168</v>
      </c>
      <c r="G6" s="24"/>
      <c r="H6" s="24"/>
      <c r="I6" s="24"/>
    </row>
    <row r="7" customFormat="false" ht="15" hidden="false" customHeight="false" outlineLevel="0" collapsed="false">
      <c r="A7" s="24" t="s">
        <v>57</v>
      </c>
      <c r="B7" s="24" t="s">
        <v>36</v>
      </c>
      <c r="C7" s="24" t="s">
        <v>58</v>
      </c>
      <c r="D7" s="24" t="s">
        <v>59</v>
      </c>
      <c r="E7" s="24" t="s">
        <v>60</v>
      </c>
      <c r="F7" s="24" t="s">
        <v>169</v>
      </c>
      <c r="G7" s="24"/>
      <c r="H7" s="24"/>
      <c r="I7" s="24"/>
    </row>
    <row r="8" customFormat="false" ht="15" hidden="false" customHeight="false" outlineLevel="0" collapsed="false">
      <c r="A8" s="24"/>
      <c r="B8" s="24" t="s">
        <v>46</v>
      </c>
      <c r="C8" s="24" t="s">
        <v>61</v>
      </c>
      <c r="D8" s="24" t="s">
        <v>62</v>
      </c>
      <c r="E8" s="24" t="s">
        <v>63</v>
      </c>
      <c r="F8" s="24" t="s">
        <v>159</v>
      </c>
      <c r="G8" s="24"/>
      <c r="H8" s="24"/>
      <c r="I8" s="24"/>
    </row>
    <row r="9" customFormat="false" ht="15" hidden="false" customHeight="false" outlineLevel="0" collapsed="false">
      <c r="A9" s="24" t="s">
        <v>64</v>
      </c>
      <c r="B9" s="24" t="s">
        <v>55</v>
      </c>
      <c r="C9" s="24" t="s">
        <v>65</v>
      </c>
      <c r="D9" s="24" t="s">
        <v>66</v>
      </c>
      <c r="E9" s="24"/>
      <c r="F9" s="24" t="s">
        <v>170</v>
      </c>
      <c r="G9" s="24"/>
      <c r="H9" s="24"/>
      <c r="I9" s="24"/>
    </row>
    <row r="10" customFormat="false" ht="15" hidden="false" customHeight="false" outlineLevel="0" collapsed="false">
      <c r="A10" s="24"/>
      <c r="B10" s="24" t="s">
        <v>62</v>
      </c>
      <c r="C10" s="24" t="s">
        <v>67</v>
      </c>
      <c r="D10" s="24" t="s">
        <v>68</v>
      </c>
      <c r="E10" s="24" t="s">
        <v>69</v>
      </c>
      <c r="F10" s="24" t="s">
        <v>171</v>
      </c>
      <c r="G10" s="24"/>
      <c r="H10" s="24"/>
      <c r="I10" s="24"/>
    </row>
    <row r="11" customFormat="false" ht="15" hidden="false" customHeight="false" outlineLevel="0" collapsed="false">
      <c r="A11" s="24" t="s">
        <v>70</v>
      </c>
      <c r="B11" s="24" t="s">
        <v>68</v>
      </c>
      <c r="C11" s="24" t="s">
        <v>71</v>
      </c>
      <c r="D11" s="24" t="s">
        <v>72</v>
      </c>
      <c r="E11" s="24"/>
      <c r="F11" s="24" t="s">
        <v>160</v>
      </c>
      <c r="G11" s="24"/>
      <c r="H11" s="24"/>
      <c r="I11" s="24"/>
    </row>
    <row r="12" customFormat="false" ht="15" hidden="false" customHeight="false" outlineLevel="0" collapsed="false">
      <c r="A12" s="24"/>
      <c r="B12" s="24" t="s">
        <v>72</v>
      </c>
      <c r="C12" s="24" t="s">
        <v>73</v>
      </c>
      <c r="D12" s="24" t="s">
        <v>74</v>
      </c>
      <c r="E12" s="24" t="s">
        <v>75</v>
      </c>
      <c r="F12" s="24" t="s">
        <v>172</v>
      </c>
      <c r="G12" s="24"/>
      <c r="H12" s="24"/>
      <c r="I12" s="24"/>
    </row>
    <row r="13" customFormat="false" ht="15" hidden="false" customHeight="false" outlineLevel="0" collapsed="false">
      <c r="A13" s="24" t="s">
        <v>76</v>
      </c>
      <c r="B13" s="24" t="s">
        <v>74</v>
      </c>
      <c r="C13" s="24" t="s">
        <v>77</v>
      </c>
      <c r="D13" s="24"/>
      <c r="E13" s="24"/>
      <c r="F13" s="24" t="s">
        <v>173</v>
      </c>
      <c r="G13" s="24"/>
      <c r="H13" s="24"/>
      <c r="I13" s="24"/>
    </row>
    <row r="14" customFormat="false" ht="15" hidden="false" customHeight="false" outlineLevel="0" collapsed="false">
      <c r="A14" s="24"/>
      <c r="B14" s="24" t="s">
        <v>37</v>
      </c>
      <c r="C14" s="24" t="s">
        <v>78</v>
      </c>
      <c r="D14" s="24" t="s">
        <v>37</v>
      </c>
      <c r="E14" s="24" t="s">
        <v>79</v>
      </c>
      <c r="F14" s="24" t="s">
        <v>162</v>
      </c>
      <c r="G14" s="24"/>
      <c r="H14" s="24"/>
      <c r="I14" s="24"/>
    </row>
    <row r="15" customFormat="false" ht="15" hidden="false" customHeight="false" outlineLevel="0" collapsed="false">
      <c r="A15" s="24" t="s">
        <v>80</v>
      </c>
      <c r="B15" s="24" t="s">
        <v>42</v>
      </c>
      <c r="C15" s="24" t="s">
        <v>81</v>
      </c>
      <c r="D15" s="24"/>
      <c r="E15" s="24"/>
      <c r="F15" s="24" t="s">
        <v>174</v>
      </c>
      <c r="G15" s="24"/>
      <c r="H15" s="24"/>
      <c r="I15" s="24"/>
    </row>
    <row r="16" customFormat="false" ht="15" hidden="false" customHeight="false" outlineLevel="0" collapsed="false">
      <c r="A16" s="24"/>
      <c r="B16" s="24" t="s">
        <v>47</v>
      </c>
      <c r="C16" s="24" t="s">
        <v>82</v>
      </c>
      <c r="D16" s="24" t="s">
        <v>42</v>
      </c>
      <c r="E16" s="24" t="s">
        <v>83</v>
      </c>
      <c r="F16" s="24" t="s">
        <v>175</v>
      </c>
      <c r="G16" s="24"/>
      <c r="H16" s="24"/>
      <c r="I16" s="24"/>
    </row>
    <row r="17" customFormat="false" ht="15" hidden="false" customHeight="false" outlineLevel="0" collapsed="false">
      <c r="A17" s="24" t="s">
        <v>84</v>
      </c>
      <c r="B17" s="24"/>
      <c r="C17" s="24" t="s">
        <v>85</v>
      </c>
      <c r="D17" s="24"/>
      <c r="E17" s="24"/>
      <c r="F17" s="24" t="s">
        <v>176</v>
      </c>
      <c r="G17" s="24"/>
      <c r="H17" s="24"/>
      <c r="I17" s="24"/>
    </row>
    <row r="18" customFormat="false" ht="15" hidden="false" customHeight="false" outlineLevel="0" collapsed="false">
      <c r="A18" s="24"/>
      <c r="B18" s="24" t="s">
        <v>52</v>
      </c>
      <c r="C18" s="24" t="s">
        <v>86</v>
      </c>
      <c r="D18" s="24"/>
      <c r="E18" s="24"/>
      <c r="F18" s="24" t="s">
        <v>177</v>
      </c>
      <c r="G18" s="24"/>
      <c r="H18" s="24"/>
      <c r="I18" s="24"/>
    </row>
    <row r="19" customFormat="false" ht="15" hidden="false" customHeight="false" outlineLevel="0" collapsed="false">
      <c r="A19" s="24" t="s">
        <v>87</v>
      </c>
      <c r="B19" s="24"/>
      <c r="C19" s="24" t="s">
        <v>88</v>
      </c>
      <c r="D19" s="24" t="s">
        <v>47</v>
      </c>
      <c r="E19" s="24" t="s">
        <v>89</v>
      </c>
      <c r="F19" s="24" t="s">
        <v>178</v>
      </c>
      <c r="G19" s="24"/>
      <c r="H19" s="24"/>
      <c r="I19" s="24"/>
    </row>
    <row r="20" customFormat="false" ht="15" hidden="false" customHeight="false" outlineLevel="0" collapsed="false">
      <c r="A20" s="24"/>
      <c r="B20" s="24" t="s">
        <v>56</v>
      </c>
      <c r="C20" s="24" t="s">
        <v>90</v>
      </c>
      <c r="D20" s="24"/>
      <c r="E20" s="24"/>
      <c r="F20" s="24" t="s">
        <v>179</v>
      </c>
      <c r="G20" s="24"/>
      <c r="H20" s="24"/>
      <c r="I20" s="24"/>
    </row>
    <row r="21" customFormat="false" ht="15" hidden="false" customHeight="false" outlineLevel="0" collapsed="false">
      <c r="A21" s="24" t="s">
        <v>91</v>
      </c>
      <c r="B21" s="24"/>
      <c r="C21" s="24" t="s">
        <v>92</v>
      </c>
      <c r="D21" s="24"/>
      <c r="E21" s="24"/>
      <c r="F21" s="24" t="s">
        <v>180</v>
      </c>
      <c r="G21" s="24"/>
      <c r="H21" s="24"/>
      <c r="I21" s="24"/>
    </row>
    <row r="22" customFormat="false" ht="15" hidden="false" customHeight="false" outlineLevel="0" collapsed="false">
      <c r="A22" s="24"/>
      <c r="B22" s="24" t="s">
        <v>60</v>
      </c>
      <c r="C22" s="24" t="s">
        <v>93</v>
      </c>
      <c r="D22" s="24" t="s">
        <v>52</v>
      </c>
      <c r="E22" s="24" t="s">
        <v>94</v>
      </c>
      <c r="F22" s="24" t="s">
        <v>181</v>
      </c>
      <c r="G22" s="24"/>
      <c r="H22" s="24"/>
      <c r="I22" s="24"/>
    </row>
    <row r="23" customFormat="false" ht="15" hidden="false" customHeight="false" outlineLevel="0" collapsed="false">
      <c r="A23" s="24"/>
      <c r="B23" s="24"/>
      <c r="C23" s="24" t="s">
        <v>95</v>
      </c>
      <c r="D23" s="24"/>
      <c r="E23" s="24"/>
      <c r="F23" s="24" t="s">
        <v>182</v>
      </c>
      <c r="G23" s="24"/>
      <c r="H23" s="24"/>
      <c r="I23" s="24"/>
    </row>
    <row r="24" customFormat="false" ht="15" hidden="false" customHeight="false" outlineLevel="0" collapsed="false">
      <c r="A24" s="24" t="s">
        <v>96</v>
      </c>
      <c r="B24" s="24"/>
      <c r="C24" s="24" t="s">
        <v>97</v>
      </c>
      <c r="D24" s="24"/>
      <c r="E24" s="24"/>
      <c r="F24" s="24" t="s">
        <v>183</v>
      </c>
      <c r="G24" s="24"/>
      <c r="H24" s="24"/>
      <c r="I24" s="24"/>
    </row>
    <row r="25" customFormat="false" ht="15" hidden="false" customHeight="false" outlineLevel="0" collapsed="false">
      <c r="A25" s="24"/>
      <c r="B25" s="24" t="s">
        <v>63</v>
      </c>
      <c r="C25" s="24" t="s">
        <v>98</v>
      </c>
      <c r="D25" s="24" t="s">
        <v>56</v>
      </c>
      <c r="E25" s="24"/>
      <c r="F25" s="24" t="s">
        <v>184</v>
      </c>
      <c r="G25" s="24"/>
      <c r="H25" s="24"/>
      <c r="I25" s="24"/>
    </row>
    <row r="26" customFormat="false" ht="15" hidden="false" customHeight="false" outlineLevel="0" collapsed="false">
      <c r="A26" s="24"/>
      <c r="B26" s="24"/>
      <c r="C26" s="24" t="s">
        <v>99</v>
      </c>
      <c r="D26" s="24"/>
      <c r="E26" s="24" t="s">
        <v>100</v>
      </c>
      <c r="F26" s="24" t="s">
        <v>185</v>
      </c>
      <c r="G26" s="24"/>
      <c r="H26" s="24"/>
      <c r="I26" s="24"/>
    </row>
    <row r="27" customFormat="false" ht="15" hidden="false" customHeight="false" outlineLevel="0" collapsed="false">
      <c r="A27" s="24"/>
      <c r="B27" s="24"/>
      <c r="C27" s="24" t="s">
        <v>101</v>
      </c>
      <c r="D27" s="24"/>
      <c r="E27" s="24"/>
      <c r="F27" s="24" t="s">
        <v>186</v>
      </c>
      <c r="G27" s="24"/>
      <c r="H27" s="24"/>
      <c r="I27" s="24"/>
    </row>
    <row r="28" customFormat="false" ht="15" hidden="false" customHeight="false" outlineLevel="0" collapsed="false">
      <c r="A28" s="24"/>
      <c r="B28" s="24" t="s">
        <v>69</v>
      </c>
      <c r="C28" s="24" t="s">
        <v>102</v>
      </c>
      <c r="D28" s="24" t="s">
        <v>60</v>
      </c>
      <c r="E28" s="24"/>
      <c r="F28" s="24" t="s">
        <v>187</v>
      </c>
      <c r="G28" s="24"/>
      <c r="H28" s="24"/>
      <c r="I28" s="24"/>
    </row>
    <row r="29" customFormat="false" ht="15" hidden="false" customHeight="false" outlineLevel="0" collapsed="false">
      <c r="A29" s="24" t="s">
        <v>103</v>
      </c>
      <c r="B29" s="24"/>
      <c r="C29" s="24" t="s">
        <v>104</v>
      </c>
      <c r="D29" s="24"/>
      <c r="E29" s="24"/>
      <c r="F29" s="24" t="s">
        <v>34</v>
      </c>
      <c r="G29" s="24"/>
      <c r="H29" s="24"/>
      <c r="I29" s="24"/>
    </row>
    <row r="30" customFormat="false" ht="15" hidden="false" customHeight="false" outlineLevel="0" collapsed="false">
      <c r="A30" s="24"/>
      <c r="B30" s="24"/>
      <c r="C30" s="24" t="s">
        <v>105</v>
      </c>
      <c r="D30" s="24"/>
      <c r="E30" s="24" t="s">
        <v>106</v>
      </c>
      <c r="F30" s="24" t="s">
        <v>188</v>
      </c>
      <c r="G30" s="24"/>
      <c r="H30" s="24"/>
      <c r="I30" s="24"/>
    </row>
    <row r="31" customFormat="false" ht="15" hidden="false" customHeight="false" outlineLevel="0" collapsed="false">
      <c r="A31" s="24"/>
      <c r="B31" s="24" t="s">
        <v>75</v>
      </c>
      <c r="C31" s="24" t="s">
        <v>107</v>
      </c>
      <c r="D31" s="24" t="s">
        <v>63</v>
      </c>
      <c r="E31" s="24"/>
      <c r="F31" s="24" t="s">
        <v>189</v>
      </c>
      <c r="G31" s="24"/>
      <c r="H31" s="24"/>
      <c r="I31" s="24"/>
    </row>
    <row r="32" customFormat="false" ht="15" hidden="false" customHeight="false" outlineLevel="0" collapsed="false">
      <c r="A32" s="24"/>
      <c r="B32" s="24"/>
      <c r="C32" s="24" t="s">
        <v>108</v>
      </c>
      <c r="D32" s="24"/>
      <c r="E32" s="24"/>
      <c r="F32" s="24" t="s">
        <v>39</v>
      </c>
      <c r="G32" s="24"/>
      <c r="H32" s="24"/>
      <c r="I32" s="24"/>
    </row>
    <row r="33" customFormat="false" ht="15" hidden="false" customHeight="false" outlineLevel="0" collapsed="false">
      <c r="A33" s="24"/>
      <c r="B33" s="24"/>
      <c r="C33" s="24" t="s">
        <v>109</v>
      </c>
      <c r="D33" s="24"/>
      <c r="E33" s="24"/>
      <c r="F33" s="24" t="s">
        <v>190</v>
      </c>
      <c r="G33" s="24"/>
      <c r="H33" s="24"/>
      <c r="I33" s="24"/>
    </row>
    <row r="34" customFormat="false" ht="15" hidden="false" customHeight="false" outlineLevel="0" collapsed="false">
      <c r="A34" s="24"/>
      <c r="B34" s="24" t="s">
        <v>79</v>
      </c>
      <c r="C34" s="24" t="s">
        <v>110</v>
      </c>
      <c r="D34" s="24" t="s">
        <v>69</v>
      </c>
      <c r="E34" s="24" t="s">
        <v>111</v>
      </c>
      <c r="F34" s="24" t="s">
        <v>191</v>
      </c>
      <c r="G34" s="24"/>
      <c r="H34" s="24"/>
      <c r="I34" s="24"/>
    </row>
    <row r="35" customFormat="false" ht="15" hidden="false" customHeight="false" outlineLevel="0" collapsed="false">
      <c r="A35" s="24" t="s">
        <v>112</v>
      </c>
      <c r="B35" s="24"/>
      <c r="C35" s="24" t="s">
        <v>113</v>
      </c>
      <c r="D35" s="24"/>
      <c r="E35" s="24"/>
      <c r="F35" s="24" t="s">
        <v>44</v>
      </c>
      <c r="G35" s="24"/>
      <c r="H35" s="24"/>
      <c r="I35" s="24"/>
    </row>
    <row r="36" customFormat="false" ht="15" hidden="false" customHeight="false" outlineLevel="0" collapsed="false">
      <c r="A36" s="24"/>
      <c r="B36" s="24"/>
      <c r="C36" s="24" t="s">
        <v>114</v>
      </c>
      <c r="D36" s="24"/>
      <c r="E36" s="24"/>
      <c r="F36" s="24" t="s">
        <v>192</v>
      </c>
      <c r="G36" s="24"/>
      <c r="H36" s="24"/>
      <c r="I36" s="24"/>
    </row>
    <row r="37" customFormat="false" ht="15" hidden="false" customHeight="false" outlineLevel="0" collapsed="false">
      <c r="A37" s="24"/>
      <c r="B37" s="24" t="s">
        <v>83</v>
      </c>
      <c r="C37" s="24" t="s">
        <v>115</v>
      </c>
      <c r="D37" s="24" t="s">
        <v>75</v>
      </c>
      <c r="E37" s="24" t="s">
        <v>116</v>
      </c>
      <c r="F37" s="24" t="s">
        <v>193</v>
      </c>
      <c r="G37" s="24"/>
      <c r="H37" s="24"/>
      <c r="I37" s="24"/>
    </row>
    <row r="38" customFormat="false" ht="15" hidden="false" customHeight="false" outlineLevel="0" collapsed="false">
      <c r="A38" s="24"/>
      <c r="B38" s="24"/>
      <c r="C38" s="24" t="s">
        <v>117</v>
      </c>
      <c r="D38" s="24"/>
      <c r="E38" s="24"/>
      <c r="F38" s="24" t="s">
        <v>49</v>
      </c>
      <c r="G38" s="24"/>
      <c r="H38" s="24"/>
      <c r="I38" s="24"/>
    </row>
    <row r="39" customFormat="false" ht="15" hidden="false" customHeight="false" outlineLevel="0" collapsed="false">
      <c r="A39" s="24"/>
      <c r="B39" s="24"/>
      <c r="C39" s="24" t="s">
        <v>118</v>
      </c>
      <c r="D39" s="24"/>
      <c r="E39" s="24"/>
      <c r="F39" s="24" t="s">
        <v>194</v>
      </c>
      <c r="G39" s="24"/>
      <c r="H39" s="24"/>
      <c r="I39" s="24"/>
    </row>
    <row r="40" customFormat="false" ht="15" hidden="false" customHeight="false" outlineLevel="0" collapsed="false">
      <c r="A40" s="24"/>
      <c r="B40" s="24" t="s">
        <v>89</v>
      </c>
      <c r="C40" s="24" t="s">
        <v>119</v>
      </c>
      <c r="D40" s="24" t="s">
        <v>79</v>
      </c>
      <c r="E40" s="24" t="s">
        <v>120</v>
      </c>
      <c r="F40" s="24" t="s">
        <v>195</v>
      </c>
      <c r="G40" s="24"/>
      <c r="H40" s="24"/>
      <c r="I40" s="24"/>
    </row>
    <row r="41" customFormat="false" ht="15" hidden="false" customHeight="false" outlineLevel="0" collapsed="false">
      <c r="A41" s="24" t="s">
        <v>121</v>
      </c>
      <c r="B41" s="24"/>
      <c r="C41" s="24" t="s">
        <v>122</v>
      </c>
      <c r="D41" s="24"/>
      <c r="E41" s="24"/>
      <c r="F41" s="24" t="s">
        <v>53</v>
      </c>
      <c r="G41" s="24"/>
      <c r="H41" s="24"/>
      <c r="I41" s="24"/>
    </row>
    <row r="42" customFormat="false" ht="15" hidden="false" customHeight="false" outlineLevel="0" collapsed="false">
      <c r="A42" s="24"/>
      <c r="B42" s="24"/>
      <c r="C42" s="24" t="s">
        <v>123</v>
      </c>
      <c r="D42" s="24"/>
      <c r="E42" s="24"/>
      <c r="F42" s="24" t="s">
        <v>196</v>
      </c>
      <c r="G42" s="24"/>
      <c r="H42" s="24"/>
      <c r="I42" s="24"/>
    </row>
    <row r="43" customFormat="false" ht="15" hidden="false" customHeight="false" outlineLevel="0" collapsed="false">
      <c r="A43" s="24"/>
      <c r="B43" s="24" t="s">
        <v>94</v>
      </c>
      <c r="C43" s="24" t="s">
        <v>124</v>
      </c>
      <c r="D43" s="24" t="s">
        <v>83</v>
      </c>
      <c r="E43" s="24" t="s">
        <v>125</v>
      </c>
      <c r="F43" s="24" t="s">
        <v>36</v>
      </c>
      <c r="G43" s="24"/>
      <c r="H43" s="24"/>
      <c r="I43" s="24"/>
    </row>
    <row r="44" customFormat="false" ht="15" hidden="false" customHeight="false" outlineLevel="0" collapsed="false">
      <c r="A44" s="24"/>
      <c r="B44" s="24"/>
      <c r="C44" s="24" t="s">
        <v>126</v>
      </c>
      <c r="D44" s="24"/>
      <c r="E44" s="24"/>
      <c r="F44" s="24" t="s">
        <v>41</v>
      </c>
      <c r="G44" s="24"/>
      <c r="H44" s="24"/>
      <c r="I44" s="24"/>
    </row>
    <row r="45" customFormat="false" ht="15" hidden="false" customHeight="false" outlineLevel="0" collapsed="false">
      <c r="A45" s="24"/>
      <c r="B45" s="24"/>
      <c r="C45" s="24" t="s">
        <v>127</v>
      </c>
      <c r="D45" s="24" t="s">
        <v>89</v>
      </c>
      <c r="E45" s="24"/>
      <c r="F45" s="24" t="s">
        <v>46</v>
      </c>
      <c r="G45" s="24"/>
      <c r="H45" s="24"/>
      <c r="I45" s="24"/>
    </row>
    <row r="46" customFormat="false" ht="15" hidden="false" customHeight="false" outlineLevel="0" collapsed="false">
      <c r="A46" s="24" t="s">
        <v>128</v>
      </c>
      <c r="B46" s="24" t="s">
        <v>100</v>
      </c>
      <c r="C46" s="24" t="s">
        <v>129</v>
      </c>
      <c r="D46" s="24"/>
      <c r="E46" s="24" t="s">
        <v>130</v>
      </c>
      <c r="F46" s="24" t="s">
        <v>51</v>
      </c>
      <c r="G46" s="24"/>
      <c r="H46" s="24"/>
      <c r="I46" s="24"/>
    </row>
    <row r="47" customFormat="false" ht="15" hidden="false" customHeight="false" outlineLevel="0" collapsed="false">
      <c r="A47" s="24"/>
      <c r="B47" s="24"/>
      <c r="C47" s="24" t="s">
        <v>131</v>
      </c>
      <c r="D47" s="24" t="s">
        <v>94</v>
      </c>
      <c r="E47" s="24"/>
      <c r="F47" s="24" t="s">
        <v>55</v>
      </c>
      <c r="G47" s="24"/>
      <c r="H47" s="24"/>
      <c r="I47" s="24"/>
    </row>
    <row r="48" customFormat="false" ht="15" hidden="false" customHeight="false" outlineLevel="0" collapsed="false">
      <c r="A48" s="24"/>
      <c r="B48" s="24"/>
      <c r="C48" s="24" t="s">
        <v>132</v>
      </c>
      <c r="D48" s="24"/>
      <c r="E48" s="24"/>
      <c r="F48" s="24" t="s">
        <v>59</v>
      </c>
      <c r="G48" s="24"/>
      <c r="H48" s="24"/>
      <c r="I48" s="24"/>
    </row>
    <row r="49" customFormat="false" ht="15" hidden="false" customHeight="false" outlineLevel="0" collapsed="false">
      <c r="A49" s="24"/>
      <c r="B49" s="24" t="s">
        <v>106</v>
      </c>
      <c r="C49" s="24" t="s">
        <v>133</v>
      </c>
      <c r="D49" s="24" t="s">
        <v>100</v>
      </c>
      <c r="E49" s="24" t="s">
        <v>134</v>
      </c>
      <c r="F49" s="24" t="s">
        <v>62</v>
      </c>
      <c r="G49" s="24"/>
      <c r="H49" s="24"/>
      <c r="I49" s="24"/>
    </row>
    <row r="50" customFormat="false" ht="15" hidden="false" customHeight="false" outlineLevel="0" collapsed="false">
      <c r="A50" s="24"/>
      <c r="B50" s="24"/>
      <c r="C50" s="24" t="s">
        <v>135</v>
      </c>
      <c r="D50" s="24"/>
      <c r="E50" s="24"/>
      <c r="F50" s="24" t="s">
        <v>66</v>
      </c>
      <c r="G50" s="24"/>
      <c r="H50" s="24"/>
      <c r="I50" s="24"/>
    </row>
    <row r="51" customFormat="false" ht="15" hidden="false" customHeight="false" outlineLevel="0" collapsed="false">
      <c r="A51" s="24"/>
      <c r="B51" s="24"/>
      <c r="C51" s="24" t="s">
        <v>136</v>
      </c>
      <c r="D51" s="24" t="s">
        <v>106</v>
      </c>
      <c r="E51" s="24"/>
      <c r="F51" s="24" t="s">
        <v>68</v>
      </c>
      <c r="G51" s="24"/>
      <c r="H51" s="24"/>
      <c r="I51" s="24"/>
    </row>
    <row r="52" customFormat="false" ht="15" hidden="false" customHeight="false" outlineLevel="0" collapsed="false">
      <c r="A52" s="24" t="s">
        <v>137</v>
      </c>
      <c r="B52" s="24" t="s">
        <v>111</v>
      </c>
      <c r="C52" s="24" t="s">
        <v>138</v>
      </c>
      <c r="D52" s="24"/>
      <c r="E52" s="24"/>
      <c r="F52" s="24" t="s">
        <v>72</v>
      </c>
      <c r="G52" s="24"/>
      <c r="H52" s="24"/>
      <c r="I52" s="24"/>
    </row>
    <row r="53" customFormat="false" ht="15" hidden="false" customHeight="false" outlineLevel="0" collapsed="false">
      <c r="A53" s="24"/>
      <c r="B53" s="24"/>
      <c r="C53" s="24" t="s">
        <v>139</v>
      </c>
      <c r="D53" s="24" t="s">
        <v>111</v>
      </c>
      <c r="E53" s="24"/>
      <c r="F53" s="24" t="s">
        <v>74</v>
      </c>
      <c r="G53" s="24"/>
      <c r="H53" s="24"/>
      <c r="I53" s="24"/>
    </row>
    <row r="54" customFormat="false" ht="15" hidden="false" customHeight="false" outlineLevel="0" collapsed="false">
      <c r="A54" s="24"/>
      <c r="B54" s="24" t="s">
        <v>116</v>
      </c>
      <c r="C54" s="24" t="s">
        <v>140</v>
      </c>
      <c r="D54" s="24"/>
      <c r="E54" s="24"/>
      <c r="F54" s="24" t="s">
        <v>37</v>
      </c>
      <c r="G54" s="24"/>
      <c r="H54" s="24"/>
      <c r="I54" s="24"/>
    </row>
    <row r="55" customFormat="false" ht="15" hidden="false" customHeight="false" outlineLevel="0" collapsed="false">
      <c r="A55" s="24"/>
      <c r="B55" s="24"/>
      <c r="C55" s="24" t="s">
        <v>141</v>
      </c>
      <c r="D55" s="24" t="s">
        <v>116</v>
      </c>
      <c r="E55" s="24"/>
      <c r="F55" s="24" t="s">
        <v>42</v>
      </c>
      <c r="G55" s="24"/>
      <c r="H55" s="24"/>
      <c r="I55" s="24"/>
    </row>
    <row r="56" customFormat="false" ht="15" hidden="false" customHeight="false" outlineLevel="0" collapsed="false">
      <c r="A56" s="24"/>
      <c r="B56" s="24" t="s">
        <v>120</v>
      </c>
      <c r="C56" s="24" t="s">
        <v>142</v>
      </c>
      <c r="D56" s="24"/>
      <c r="E56" s="24"/>
      <c r="F56" s="24" t="s">
        <v>47</v>
      </c>
      <c r="G56" s="24"/>
      <c r="H56" s="24"/>
      <c r="I56" s="24"/>
    </row>
    <row r="57" customFormat="false" ht="15" hidden="false" customHeight="false" outlineLevel="0" collapsed="false">
      <c r="A57" s="24"/>
      <c r="B57" s="24"/>
      <c r="C57" s="24" t="s">
        <v>143</v>
      </c>
      <c r="D57" s="24" t="s">
        <v>120</v>
      </c>
      <c r="E57" s="24" t="s">
        <v>144</v>
      </c>
      <c r="F57" s="24" t="s">
        <v>52</v>
      </c>
      <c r="G57" s="24"/>
      <c r="H57" s="24"/>
      <c r="I57" s="24"/>
    </row>
    <row r="58" customFormat="false" ht="15" hidden="false" customHeight="false" outlineLevel="0" collapsed="false">
      <c r="A58" s="24" t="s">
        <v>145</v>
      </c>
      <c r="B58" s="24"/>
      <c r="C58" s="24" t="s">
        <v>146</v>
      </c>
      <c r="D58" s="24"/>
      <c r="E58" s="24"/>
      <c r="F58" s="24" t="s">
        <v>56</v>
      </c>
      <c r="G58" s="24"/>
      <c r="H58" s="24"/>
      <c r="I58" s="24"/>
    </row>
    <row r="59" customFormat="false" ht="15" hidden="false" customHeight="false" outlineLevel="0" collapsed="false">
      <c r="A59" s="24"/>
      <c r="B59" s="24"/>
      <c r="C59" s="24" t="s">
        <v>147</v>
      </c>
      <c r="D59" s="24"/>
      <c r="E59" s="24"/>
      <c r="F59" s="24" t="s">
        <v>60</v>
      </c>
      <c r="G59" s="24"/>
      <c r="H59" s="24"/>
      <c r="I59" s="24"/>
    </row>
    <row r="60" customFormat="false" ht="15" hidden="false" customHeight="false" outlineLevel="0" collapsed="false">
      <c r="A60" s="24"/>
      <c r="B60" s="24"/>
      <c r="C60" s="24" t="s">
        <v>148</v>
      </c>
      <c r="D60" s="24"/>
      <c r="E60" s="24"/>
      <c r="F60" s="24" t="s">
        <v>63</v>
      </c>
      <c r="G60" s="24"/>
      <c r="H60" s="24"/>
      <c r="I60" s="24"/>
    </row>
    <row r="61" customFormat="false" ht="15" hidden="false" customHeight="false" outlineLevel="0" collapsed="false">
      <c r="A61" s="24"/>
      <c r="B61" s="24"/>
      <c r="C61" s="24" t="s">
        <v>149</v>
      </c>
      <c r="D61" s="24"/>
      <c r="E61" s="24"/>
      <c r="F61" s="24" t="s">
        <v>69</v>
      </c>
      <c r="G61" s="24"/>
      <c r="H61" s="24"/>
      <c r="I61" s="24"/>
    </row>
    <row r="62" customFormat="false" ht="15" hidden="false" customHeight="false" outlineLevel="0" collapsed="false">
      <c r="A62" s="24"/>
      <c r="B62" s="24"/>
      <c r="C62" s="24" t="s">
        <v>150</v>
      </c>
      <c r="D62" s="24"/>
      <c r="E62" s="24"/>
      <c r="F62" s="24" t="s">
        <v>75</v>
      </c>
      <c r="G62" s="24"/>
      <c r="H62" s="24"/>
      <c r="I62" s="24"/>
    </row>
    <row r="63" customFormat="false" ht="15" hidden="false" customHeight="false" outlineLevel="0" collapsed="false">
      <c r="A63" s="24" t="s">
        <v>151</v>
      </c>
      <c r="B63" s="24"/>
      <c r="C63" s="24" t="s">
        <v>152</v>
      </c>
      <c r="D63" s="24"/>
      <c r="E63" s="24"/>
      <c r="F63" s="24" t="s">
        <v>79</v>
      </c>
      <c r="G63" s="24"/>
      <c r="H63" s="24"/>
      <c r="I63" s="24"/>
    </row>
    <row r="64" customFormat="false" ht="15" hidden="false" customHeight="false" outlineLevel="0" collapsed="false">
      <c r="A64" s="24"/>
      <c r="B64" s="24"/>
      <c r="C64" s="24" t="s">
        <v>153</v>
      </c>
      <c r="D64" s="24"/>
      <c r="E64" s="24"/>
      <c r="F64" s="24" t="s">
        <v>83</v>
      </c>
      <c r="G64" s="24"/>
      <c r="H64" s="24"/>
      <c r="I64" s="24"/>
    </row>
    <row r="65" customFormat="false" ht="15" hidden="false" customHeight="false" outlineLevel="0" collapsed="false">
      <c r="A65" s="24"/>
      <c r="B65" s="24"/>
      <c r="C65" s="24" t="s">
        <v>154</v>
      </c>
      <c r="D65" s="24"/>
      <c r="E65" s="24"/>
      <c r="F65" s="24" t="s">
        <v>89</v>
      </c>
      <c r="G65" s="24"/>
      <c r="H65" s="24"/>
      <c r="I65" s="24"/>
    </row>
    <row r="66" customFormat="false" ht="15" hidden="false" customHeight="false" outlineLevel="0" collapsed="false">
      <c r="A66" s="24"/>
      <c r="B66" s="24"/>
      <c r="C66" s="24" t="s">
        <v>155</v>
      </c>
      <c r="D66" s="24"/>
      <c r="E66" s="24"/>
      <c r="F66" s="24" t="s">
        <v>94</v>
      </c>
      <c r="G66" s="24"/>
      <c r="H66" s="24"/>
      <c r="I66" s="24"/>
    </row>
    <row r="67" customFormat="false" ht="15" hidden="false" customHeight="false" outlineLevel="0" collapsed="false">
      <c r="A67" s="24" t="s">
        <v>156</v>
      </c>
      <c r="B67" s="24"/>
      <c r="C67" s="24" t="s">
        <v>157</v>
      </c>
      <c r="D67" s="24"/>
      <c r="E67" s="24"/>
      <c r="F67" s="24" t="s">
        <v>100</v>
      </c>
      <c r="G67" s="24"/>
      <c r="H67" s="24"/>
      <c r="I67" s="24"/>
    </row>
    <row r="68" customFormat="false" ht="15" hidden="false" customHeight="false" outlineLevel="0" collapsed="false">
      <c r="A68" s="24"/>
      <c r="B68" s="24"/>
      <c r="C68" s="24" t="s">
        <v>158</v>
      </c>
      <c r="D68" s="24"/>
      <c r="E68" s="24"/>
      <c r="F68" s="24" t="s">
        <v>106</v>
      </c>
      <c r="G68" s="24"/>
      <c r="H68" s="24"/>
      <c r="I68" s="24"/>
    </row>
    <row r="69" customFormat="false" ht="15" hidden="false" customHeight="false" outlineLevel="0" collapsed="false">
      <c r="A69" s="24"/>
      <c r="B69" s="24"/>
      <c r="C69" s="24" t="s">
        <v>159</v>
      </c>
      <c r="D69" s="24"/>
      <c r="E69" s="24"/>
      <c r="F69" s="24" t="s">
        <v>111</v>
      </c>
      <c r="G69" s="24"/>
      <c r="H69" s="24"/>
      <c r="I69" s="24"/>
    </row>
    <row r="70" customFormat="false" ht="15" hidden="false" customHeight="false" outlineLevel="0" collapsed="false">
      <c r="A70" s="24"/>
      <c r="B70" s="24"/>
      <c r="C70" s="24" t="s">
        <v>160</v>
      </c>
      <c r="D70" s="24"/>
      <c r="E70" s="24"/>
      <c r="F70" s="24" t="s">
        <v>116</v>
      </c>
      <c r="G70" s="24"/>
      <c r="H70" s="24"/>
      <c r="I70" s="24"/>
    </row>
    <row r="71" customFormat="false" ht="15" hidden="false" customHeight="false" outlineLevel="0" collapsed="false">
      <c r="A71" s="24" t="s">
        <v>161</v>
      </c>
      <c r="B71" s="24"/>
      <c r="C71" s="24" t="s">
        <v>162</v>
      </c>
      <c r="D71" s="24"/>
      <c r="E71" s="24" t="s">
        <v>163</v>
      </c>
      <c r="F71" s="24" t="s">
        <v>120</v>
      </c>
      <c r="G71" s="24"/>
      <c r="H71" s="24"/>
      <c r="I71" s="24"/>
    </row>
    <row r="72" customFormat="false" ht="15" hidden="false" customHeight="false" outlineLevel="0" collapsed="false">
      <c r="A72" s="24"/>
      <c r="B72" s="24"/>
      <c r="C72" s="24"/>
      <c r="D72" s="24"/>
      <c r="E72" s="24"/>
      <c r="F72" s="24" t="s">
        <v>125</v>
      </c>
      <c r="G72" s="24"/>
      <c r="H72" s="24"/>
      <c r="I72" s="24"/>
    </row>
    <row r="73" customFormat="false" ht="15" hidden="false" customHeight="false" outlineLevel="0" collapsed="false">
      <c r="A73" s="24"/>
      <c r="B73" s="24"/>
      <c r="C73" s="24"/>
      <c r="D73" s="24"/>
      <c r="E73" s="24"/>
      <c r="F73" s="24"/>
      <c r="G73" s="24"/>
      <c r="H73" s="24"/>
      <c r="I73" s="24"/>
    </row>
    <row r="74" customFormat="false" ht="15" hidden="false" customHeight="false" outlineLevel="0" collapsed="false">
      <c r="A74" s="24"/>
      <c r="B74" s="24"/>
      <c r="C74" s="24"/>
      <c r="D74" s="24"/>
      <c r="E74" s="24"/>
      <c r="F74" s="24"/>
      <c r="G74" s="24"/>
      <c r="H74" s="24"/>
      <c r="I74" s="24"/>
    </row>
    <row r="75" customFormat="false" ht="15" hidden="false" customHeight="false" outlineLevel="0" collapsed="false">
      <c r="A75" s="24"/>
      <c r="B75" s="24"/>
      <c r="C75" s="24"/>
      <c r="D75" s="24"/>
      <c r="E75" s="24"/>
      <c r="F75" s="24"/>
      <c r="G75" s="24"/>
      <c r="H75" s="24"/>
      <c r="I75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LibreOffice/6.2.2.2$Linux_X86_64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>Игорь Николаевич Белов</cp:lastModifiedBy>
  <dcterms:modified xsi:type="dcterms:W3CDTF">2019-03-29T22:39:00Z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