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320" activeTab="2"/>
  </bookViews>
  <sheets>
    <sheet name="Тарифы" sheetId="1" r:id="rId1"/>
    <sheet name="Сводная" sheetId="2" r:id="rId2"/>
    <sheet name="Сводная (2)" sheetId="3" r:id="rId3"/>
  </sheets>
  <calcPr calcId="162913"/>
</workbook>
</file>

<file path=xl/calcChain.xml><?xml version="1.0" encoding="utf-8"?>
<calcChain xmlns="http://schemas.openxmlformats.org/spreadsheetml/2006/main">
  <c r="T4" i="2" l="1"/>
  <c r="T5" i="3"/>
  <c r="U5" i="3"/>
  <c r="V5" i="3"/>
  <c r="W5" i="3"/>
  <c r="T6" i="3"/>
  <c r="U6" i="3"/>
  <c r="V6" i="3"/>
  <c r="W6" i="3"/>
  <c r="T7" i="3"/>
  <c r="U7" i="3"/>
  <c r="V7" i="3"/>
  <c r="W7" i="3"/>
  <c r="T8" i="3"/>
  <c r="U8" i="3"/>
  <c r="V8" i="3"/>
  <c r="W8" i="3"/>
  <c r="T9" i="3"/>
  <c r="U9" i="3"/>
  <c r="V9" i="3"/>
  <c r="W9" i="3"/>
  <c r="T10" i="3"/>
  <c r="U10" i="3"/>
  <c r="V10" i="3"/>
  <c r="W10" i="3"/>
  <c r="T11" i="3"/>
  <c r="U11" i="3"/>
  <c r="V11" i="3"/>
  <c r="W11" i="3"/>
  <c r="T12" i="3"/>
  <c r="U12" i="3"/>
  <c r="V12" i="3"/>
  <c r="W12" i="3"/>
  <c r="T13" i="3"/>
  <c r="U13" i="3"/>
  <c r="V13" i="3"/>
  <c r="W13" i="3"/>
  <c r="T14" i="3"/>
  <c r="U14" i="3"/>
  <c r="V14" i="3"/>
  <c r="W14" i="3"/>
  <c r="T15" i="3"/>
  <c r="U15" i="3"/>
  <c r="V15" i="3"/>
  <c r="W15" i="3"/>
  <c r="T16" i="3"/>
  <c r="U16" i="3"/>
  <c r="V16" i="3"/>
  <c r="W16" i="3"/>
  <c r="U4" i="3"/>
  <c r="V4" i="3"/>
  <c r="W4" i="3"/>
  <c r="T4" i="3"/>
  <c r="I3" i="3"/>
  <c r="M3" i="3" s="1"/>
  <c r="H3" i="3"/>
  <c r="L3" i="3" s="1"/>
  <c r="P3" i="3" s="1"/>
  <c r="G3" i="3"/>
  <c r="F3" i="3"/>
  <c r="Q3" i="3" l="1"/>
  <c r="J3" i="3"/>
  <c r="K3" i="3"/>
  <c r="W16" i="2"/>
  <c r="V16" i="2"/>
  <c r="U16" i="2"/>
  <c r="T16" i="2"/>
  <c r="W15" i="2"/>
  <c r="V15" i="2"/>
  <c r="U15" i="2"/>
  <c r="T15" i="2"/>
  <c r="W14" i="2"/>
  <c r="V14" i="2"/>
  <c r="U14" i="2"/>
  <c r="T14" i="2"/>
  <c r="W13" i="2"/>
  <c r="V13" i="2"/>
  <c r="U13" i="2"/>
  <c r="T13" i="2"/>
  <c r="W12" i="2"/>
  <c r="V12" i="2"/>
  <c r="U12" i="2"/>
  <c r="T12" i="2"/>
  <c r="W11" i="2"/>
  <c r="V11" i="2"/>
  <c r="U11" i="2"/>
  <c r="T11" i="2"/>
  <c r="W10" i="2"/>
  <c r="V10" i="2"/>
  <c r="U10" i="2"/>
  <c r="T10" i="2"/>
  <c r="W9" i="2"/>
  <c r="V9" i="2"/>
  <c r="U9" i="2"/>
  <c r="T9" i="2"/>
  <c r="W8" i="2"/>
  <c r="V8" i="2"/>
  <c r="U8" i="2"/>
  <c r="T8" i="2"/>
  <c r="W7" i="2"/>
  <c r="V7" i="2"/>
  <c r="U7" i="2"/>
  <c r="T7" i="2"/>
  <c r="W6" i="2"/>
  <c r="V6" i="2"/>
  <c r="U6" i="2"/>
  <c r="T6" i="2"/>
  <c r="W5" i="2"/>
  <c r="V5" i="2"/>
  <c r="U5" i="2"/>
  <c r="T5" i="2"/>
  <c r="W4" i="2"/>
  <c r="V4" i="2"/>
  <c r="U4" i="2"/>
  <c r="F3" i="2"/>
  <c r="G3" i="2"/>
  <c r="H3" i="2"/>
  <c r="I3" i="2"/>
  <c r="J3" i="2"/>
  <c r="K3" i="2"/>
  <c r="L3" i="2"/>
  <c r="M3" i="2"/>
  <c r="N3" i="2"/>
  <c r="O3" i="2"/>
  <c r="P3" i="2"/>
  <c r="Q3" i="2"/>
  <c r="O3" i="3" l="1"/>
  <c r="N3" i="3"/>
</calcChain>
</file>

<file path=xl/sharedStrings.xml><?xml version="1.0" encoding="utf-8"?>
<sst xmlns="http://schemas.openxmlformats.org/spreadsheetml/2006/main" count="214" uniqueCount="93">
  <si>
    <t>Пункт назначения</t>
  </si>
  <si>
    <t>Калуга</t>
  </si>
  <si>
    <t>Владимир</t>
  </si>
  <si>
    <t>Иваново</t>
  </si>
  <si>
    <t>Рязань</t>
  </si>
  <si>
    <t>Брянск</t>
  </si>
  <si>
    <t>Тверь</t>
  </si>
  <si>
    <t>Тамбов</t>
  </si>
  <si>
    <t>Пенза</t>
  </si>
  <si>
    <t>Вологда</t>
  </si>
  <si>
    <t>Тула</t>
  </si>
  <si>
    <t>Нижний Новгород</t>
  </si>
  <si>
    <t>Санкт-Петербург</t>
  </si>
  <si>
    <t>3тн</t>
  </si>
  <si>
    <t>5тн</t>
  </si>
  <si>
    <t>10тн</t>
  </si>
  <si>
    <t>ООО" Нов Транс"</t>
  </si>
  <si>
    <t>ООО"Автотранс"</t>
  </si>
  <si>
    <t>1,5тн</t>
  </si>
  <si>
    <t>          10000</t>
  </si>
  <si>
    <t>         18000</t>
  </si>
  <si>
    <t>         11000</t>
  </si>
  <si>
    <t>         22000</t>
  </si>
  <si>
    <t>        18000</t>
  </si>
  <si>
    <t>       10000</t>
  </si>
  <si>
    <t>          11000 </t>
  </si>
  <si>
    <t>          20000</t>
  </si>
  <si>
    <t>          12000 </t>
  </si>
  <si>
    <t>         20000 </t>
  </si>
  <si>
    <t>         25000 </t>
  </si>
  <si>
    <t>         19000 </t>
  </si>
  <si>
    <t>15000 </t>
  </si>
  <si>
    <t>           12000 </t>
  </si>
  <si>
    <t>           22000</t>
  </si>
  <si>
    <t>           13500 </t>
  </si>
  <si>
    <t>           21500</t>
  </si>
  <si>
    <t>           26000 </t>
  </si>
  <si>
    <t>           21000 </t>
  </si>
  <si>
    <t>16000 </t>
  </si>
  <si>
    <t>21000 </t>
  </si>
  <si>
    <t>           15000 </t>
  </si>
  <si>
    <t>          14000 </t>
  </si>
  <si>
    <t>         24000</t>
  </si>
  <si>
    <t>        16000 </t>
  </si>
  <si>
    <t>        24000 </t>
  </si>
  <si>
    <t>        28000 </t>
  </si>
  <si>
    <t>        23000 </t>
  </si>
  <si>
    <t>            11500</t>
  </si>
  <si>
    <t>          14000</t>
  </si>
  <si>
    <t>           16000</t>
  </si>
  <si>
    <t>           9000</t>
  </si>
  <si>
    <t>            10000</t>
  </si>
  <si>
    <t>          11000</t>
  </si>
  <si>
    <t>           12000</t>
  </si>
  <si>
    <t>          17000</t>
  </si>
  <si>
    <t> 13500</t>
  </si>
  <si>
    <t>Ярославль</t>
  </si>
  <si>
    <t>ООО"Норда-Транс"</t>
  </si>
  <si>
    <t>9000 </t>
  </si>
  <si>
    <t>11000 </t>
  </si>
  <si>
    <t>13500 </t>
  </si>
  <si>
    <t>15500 </t>
  </si>
  <si>
    <t>10000 </t>
  </si>
  <si>
    <t>12000 </t>
  </si>
  <si>
    <t>17000 </t>
  </si>
  <si>
    <t>13000 </t>
  </si>
  <si>
    <t>14500 </t>
  </si>
  <si>
    <t>16500 </t>
  </si>
  <si>
    <t>19000 </t>
  </si>
  <si>
    <t>     9000 </t>
  </si>
  <si>
    <t>18000 </t>
  </si>
  <si>
    <t>20000 </t>
  </si>
  <si>
    <t>23500 </t>
  </si>
  <si>
    <t>14000 </t>
  </si>
  <si>
    <t>27000 </t>
  </si>
  <si>
    <t> 32000</t>
  </si>
  <si>
    <t>19500 </t>
  </si>
  <si>
    <t>22000 </t>
  </si>
  <si>
    <t>26000 </t>
  </si>
  <si>
    <t>17500 </t>
  </si>
  <si>
    <t>24000 </t>
  </si>
  <si>
    <t>   12000</t>
  </si>
  <si>
    <t>    14000</t>
  </si>
  <si>
    <t>    17500</t>
  </si>
  <si>
    <t>    21000</t>
  </si>
  <si>
    <t>ООО «Абсолют Лайн»</t>
  </si>
  <si>
    <t>Город</t>
  </si>
  <si>
    <t>Вид транспорта</t>
  </si>
  <si>
    <r>
      <t xml:space="preserve">     Транспорт</t>
    </r>
    <r>
      <rPr>
        <b/>
        <sz val="5"/>
        <color indexed="8"/>
        <rFont val="Consolas"/>
        <family val="3"/>
        <charset val="204"/>
      </rPr>
      <t xml:space="preserve"> 
 </t>
    </r>
    <r>
      <rPr>
        <b/>
        <sz val="12"/>
        <color indexed="8"/>
        <rFont val="Consolas"/>
        <family val="3"/>
        <charset val="204"/>
      </rPr>
      <t xml:space="preserve"> Город</t>
    </r>
  </si>
  <si>
    <t>ООО "Нов Транс"</t>
  </si>
  <si>
    <t>ООО "Автотранс"</t>
  </si>
  <si>
    <t>ООО "Норда-Транс"</t>
  </si>
  <si>
    <t>ООО "Абсолют Лайн"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</si>
</sst>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onsolas"/>
      <family val="3"/>
      <charset val="204"/>
    </font>
    <font>
      <b/>
      <sz val="5"/>
      <color indexed="8"/>
      <name val="Consolas"/>
      <family val="3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onsolas"/>
      <family val="3"/>
      <charset val="204"/>
    </font>
    <font>
      <b/>
      <sz val="12"/>
      <color theme="1"/>
      <name val="Consolas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2" borderId="1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justify" wrapText="1"/>
    </xf>
    <xf numFmtId="0" fontId="8" fillId="2" borderId="8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right" wrapText="1"/>
    </xf>
    <xf numFmtId="0" fontId="9" fillId="2" borderId="12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justify" wrapText="1"/>
    </xf>
    <xf numFmtId="0" fontId="8" fillId="2" borderId="15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 wrapText="1"/>
    </xf>
    <xf numFmtId="0" fontId="9" fillId="2" borderId="15" xfId="0" applyFont="1" applyFill="1" applyBorder="1" applyAlignment="1">
      <alignment horizontal="right" wrapText="1"/>
    </xf>
    <xf numFmtId="0" fontId="9" fillId="2" borderId="16" xfId="0" applyFont="1" applyFill="1" applyBorder="1" applyAlignment="1">
      <alignment horizontal="right" wrapText="1"/>
    </xf>
    <xf numFmtId="0" fontId="9" fillId="2" borderId="13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right"/>
    </xf>
    <xf numFmtId="0" fontId="7" fillId="2" borderId="17" xfId="0" applyFont="1" applyFill="1" applyBorder="1" applyAlignment="1">
      <alignment horizontal="justify" wrapText="1"/>
    </xf>
    <xf numFmtId="0" fontId="8" fillId="2" borderId="1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 wrapText="1"/>
    </xf>
    <xf numFmtId="0" fontId="8" fillId="2" borderId="15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  <xf numFmtId="0" fontId="7" fillId="2" borderId="20" xfId="0" applyFont="1" applyFill="1" applyBorder="1" applyAlignment="1">
      <alignment horizontal="justify" wrapText="1"/>
    </xf>
    <xf numFmtId="0" fontId="0" fillId="2" borderId="21" xfId="0" applyFill="1" applyBorder="1"/>
    <xf numFmtId="0" fontId="0" fillId="2" borderId="22" xfId="0" applyFill="1" applyBorder="1"/>
    <xf numFmtId="0" fontId="8" fillId="2" borderId="20" xfId="0" applyFont="1" applyFill="1" applyBorder="1"/>
    <xf numFmtId="0" fontId="8" fillId="2" borderId="21" xfId="0" applyFont="1" applyFill="1" applyBorder="1"/>
    <xf numFmtId="0" fontId="8" fillId="2" borderId="22" xfId="0" applyFont="1" applyFill="1" applyBorder="1"/>
    <xf numFmtId="0" fontId="7" fillId="0" borderId="30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7" fillId="0" borderId="31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justify" vertical="center" wrapText="1"/>
    </xf>
    <xf numFmtId="0" fontId="7" fillId="0" borderId="33" xfId="0" applyFont="1" applyFill="1" applyBorder="1" applyAlignment="1">
      <alignment horizontal="justify" vertical="center" wrapText="1"/>
    </xf>
    <xf numFmtId="3" fontId="0" fillId="0" borderId="7" xfId="0" applyNumberFormat="1" applyFont="1" applyBorder="1" applyAlignment="1">
      <alignment vertical="center"/>
    </xf>
    <xf numFmtId="3" fontId="10" fillId="2" borderId="8" xfId="0" applyNumberFormat="1" applyFont="1" applyFill="1" applyBorder="1" applyAlignment="1">
      <alignment horizontal="right" vertical="center" wrapText="1"/>
    </xf>
    <xf numFmtId="3" fontId="10" fillId="2" borderId="8" xfId="0" applyNumberFormat="1" applyFont="1" applyFill="1" applyBorder="1" applyAlignment="1">
      <alignment horizontal="right" vertical="center"/>
    </xf>
    <xf numFmtId="3" fontId="10" fillId="2" borderId="34" xfId="0" applyNumberFormat="1" applyFont="1" applyFill="1" applyBorder="1" applyAlignment="1">
      <alignment horizontal="right" vertical="center" wrapText="1"/>
    </xf>
    <xf numFmtId="3" fontId="0" fillId="2" borderId="7" xfId="0" applyNumberFormat="1" applyFont="1" applyFill="1" applyBorder="1" applyAlignment="1">
      <alignment horizontal="right" vertical="center"/>
    </xf>
    <xf numFmtId="3" fontId="10" fillId="2" borderId="9" xfId="0" applyNumberFormat="1" applyFont="1" applyFill="1" applyBorder="1" applyAlignment="1">
      <alignment horizontal="right" vertical="center" wrapText="1"/>
    </xf>
    <xf numFmtId="3" fontId="0" fillId="0" borderId="14" xfId="0" applyNumberFormat="1" applyFont="1" applyBorder="1" applyAlignment="1">
      <alignment vertical="center"/>
    </xf>
    <xf numFmtId="3" fontId="10" fillId="2" borderId="15" xfId="0" applyNumberFormat="1" applyFont="1" applyFill="1" applyBorder="1" applyAlignment="1">
      <alignment horizontal="right" vertical="center" wrapText="1"/>
    </xf>
    <xf numFmtId="3" fontId="10" fillId="2" borderId="15" xfId="0" applyNumberFormat="1" applyFont="1" applyFill="1" applyBorder="1" applyAlignment="1">
      <alignment horizontal="right" vertical="center"/>
    </xf>
    <xf numFmtId="3" fontId="10" fillId="2" borderId="35" xfId="0" applyNumberFormat="1" applyFont="1" applyFill="1" applyBorder="1" applyAlignment="1">
      <alignment horizontal="right" vertical="center" wrapText="1"/>
    </xf>
    <xf numFmtId="3" fontId="0" fillId="2" borderId="14" xfId="0" applyNumberFormat="1" applyFont="1" applyFill="1" applyBorder="1" applyAlignment="1">
      <alignment horizontal="right" vertical="center"/>
    </xf>
    <xf numFmtId="3" fontId="10" fillId="2" borderId="16" xfId="0" applyNumberFormat="1" applyFont="1" applyFill="1" applyBorder="1" applyAlignment="1">
      <alignment horizontal="right" vertical="center" wrapText="1"/>
    </xf>
    <xf numFmtId="3" fontId="0" fillId="2" borderId="15" xfId="0" applyNumberFormat="1" applyFont="1" applyFill="1" applyBorder="1" applyAlignment="1">
      <alignment horizontal="right" vertical="center"/>
    </xf>
    <xf numFmtId="3" fontId="10" fillId="2" borderId="16" xfId="0" applyNumberFormat="1" applyFont="1" applyFill="1" applyBorder="1" applyAlignment="1">
      <alignment horizontal="right" vertical="center"/>
    </xf>
    <xf numFmtId="3" fontId="0" fillId="2" borderId="15" xfId="0" applyNumberFormat="1" applyFont="1" applyFill="1" applyBorder="1" applyAlignment="1">
      <alignment horizontal="right" vertical="center" wrapText="1"/>
    </xf>
    <xf numFmtId="3" fontId="0" fillId="0" borderId="20" xfId="0" applyNumberFormat="1" applyFont="1" applyBorder="1" applyAlignment="1">
      <alignment vertical="center"/>
    </xf>
    <xf numFmtId="3" fontId="0" fillId="2" borderId="21" xfId="0" applyNumberFormat="1" applyFont="1" applyFill="1" applyBorder="1" applyAlignment="1">
      <alignment vertical="center"/>
    </xf>
    <xf numFmtId="3" fontId="10" fillId="2" borderId="21" xfId="0" applyNumberFormat="1" applyFont="1" applyFill="1" applyBorder="1" applyAlignment="1">
      <alignment horizontal="right" vertical="center"/>
    </xf>
    <xf numFmtId="3" fontId="10" fillId="2" borderId="36" xfId="0" applyNumberFormat="1" applyFont="1" applyFill="1" applyBorder="1" applyAlignment="1">
      <alignment horizontal="right" vertical="center"/>
    </xf>
    <xf numFmtId="3" fontId="0" fillId="2" borderId="20" xfId="0" applyNumberFormat="1" applyFont="1" applyFill="1" applyBorder="1" applyAlignment="1">
      <alignment vertical="center"/>
    </xf>
    <xf numFmtId="3" fontId="10" fillId="2" borderId="22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left" vertical="top" wrapText="1"/>
    </xf>
    <xf numFmtId="0" fontId="11" fillId="3" borderId="40" xfId="0" applyFont="1" applyFill="1" applyBorder="1" applyAlignment="1">
      <alignment vertical="center"/>
    </xf>
    <xf numFmtId="0" fontId="11" fillId="3" borderId="41" xfId="0" applyFont="1" applyFill="1" applyBorder="1" applyAlignment="1">
      <alignment vertical="center"/>
    </xf>
    <xf numFmtId="0" fontId="11" fillId="3" borderId="42" xfId="0" applyFont="1" applyFill="1" applyBorder="1" applyAlignment="1">
      <alignment vertical="center"/>
    </xf>
    <xf numFmtId="0" fontId="0" fillId="0" borderId="0" xfId="0" applyNumberFormat="1"/>
    <xf numFmtId="0" fontId="3" fillId="2" borderId="23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2">
    <dxf>
      <fill>
        <gradientFill type="path" left="0.5" right="0.5" top="0.5" bottom="0.5">
          <stop position="0">
            <color theme="6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6"/>
          </stop>
          <stop position="1">
            <color theme="0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5"/>
  <sheetViews>
    <sheetView workbookViewId="0">
      <selection activeCell="H10" sqref="H10"/>
    </sheetView>
  </sheetViews>
  <sheetFormatPr defaultRowHeight="15" x14ac:dyDescent="0.25"/>
  <cols>
    <col min="1" max="1" width="10.5703125" customWidth="1"/>
    <col min="3" max="3" width="6" bestFit="1" customWidth="1"/>
    <col min="4" max="4" width="8.42578125" customWidth="1"/>
    <col min="5" max="5" width="3.7109375" customWidth="1"/>
    <col min="6" max="6" width="8.85546875" customWidth="1"/>
    <col min="10" max="10" width="3.42578125" customWidth="1"/>
    <col min="15" max="15" width="4" customWidth="1"/>
  </cols>
  <sheetData>
    <row r="1" spans="1:19" ht="15.75" thickBot="1" x14ac:dyDescent="0.3">
      <c r="A1" s="79" t="s">
        <v>16</v>
      </c>
      <c r="B1" s="76"/>
      <c r="C1" s="76"/>
      <c r="D1" s="76"/>
      <c r="E1" s="82"/>
      <c r="F1" s="80" t="s">
        <v>17</v>
      </c>
      <c r="G1" s="80"/>
      <c r="H1" s="80"/>
      <c r="I1" s="81"/>
      <c r="J1" s="85"/>
      <c r="K1" s="79" t="s">
        <v>57</v>
      </c>
      <c r="L1" s="76"/>
      <c r="M1" s="76"/>
      <c r="N1" s="88"/>
      <c r="O1" s="82"/>
      <c r="P1" s="76" t="s">
        <v>85</v>
      </c>
      <c r="Q1" s="77"/>
      <c r="R1" s="77"/>
      <c r="S1" s="78"/>
    </row>
    <row r="2" spans="1:19" ht="27" thickBot="1" x14ac:dyDescent="0.3">
      <c r="A2" s="1" t="s">
        <v>0</v>
      </c>
      <c r="B2" s="2" t="s">
        <v>13</v>
      </c>
      <c r="C2" s="2" t="s">
        <v>14</v>
      </c>
      <c r="D2" s="3" t="s">
        <v>15</v>
      </c>
      <c r="E2" s="83"/>
      <c r="F2" s="4" t="s">
        <v>18</v>
      </c>
      <c r="G2" s="2" t="s">
        <v>13</v>
      </c>
      <c r="H2" s="2" t="s">
        <v>14</v>
      </c>
      <c r="I2" s="5" t="s">
        <v>15</v>
      </c>
      <c r="J2" s="86"/>
      <c r="K2" s="6" t="s">
        <v>18</v>
      </c>
      <c r="L2" s="7" t="s">
        <v>13</v>
      </c>
      <c r="M2" s="7" t="s">
        <v>14</v>
      </c>
      <c r="N2" s="7" t="s">
        <v>15</v>
      </c>
      <c r="O2" s="83"/>
      <c r="P2" s="8" t="s">
        <v>18</v>
      </c>
      <c r="Q2" s="9" t="s">
        <v>13</v>
      </c>
      <c r="R2" s="9" t="s">
        <v>14</v>
      </c>
      <c r="S2" s="8" t="s">
        <v>15</v>
      </c>
    </row>
    <row r="3" spans="1:19" ht="27" thickBot="1" x14ac:dyDescent="0.3">
      <c r="A3" s="10" t="s">
        <v>1</v>
      </c>
      <c r="B3" s="11">
        <v>12000</v>
      </c>
      <c r="C3" s="11">
        <v>14000</v>
      </c>
      <c r="D3" s="12">
        <v>16000</v>
      </c>
      <c r="E3" s="83"/>
      <c r="F3" s="13" t="s">
        <v>19</v>
      </c>
      <c r="G3" s="14" t="s">
        <v>47</v>
      </c>
      <c r="H3" s="14" t="s">
        <v>48</v>
      </c>
      <c r="I3" s="15" t="s">
        <v>49</v>
      </c>
      <c r="J3" s="86"/>
      <c r="K3" s="16">
        <v>12000</v>
      </c>
      <c r="L3" s="16">
        <v>15000</v>
      </c>
      <c r="M3" s="16">
        <v>18000</v>
      </c>
      <c r="N3" s="16">
        <v>21000</v>
      </c>
      <c r="O3" s="83"/>
      <c r="P3" s="17" t="s">
        <v>58</v>
      </c>
      <c r="Q3" s="17" t="s">
        <v>59</v>
      </c>
      <c r="R3" s="17" t="s">
        <v>60</v>
      </c>
      <c r="S3" s="17" t="s">
        <v>61</v>
      </c>
    </row>
    <row r="4" spans="1:19" ht="27" thickBot="1" x14ac:dyDescent="0.3">
      <c r="A4" s="18" t="s">
        <v>2</v>
      </c>
      <c r="B4" s="19">
        <v>10000</v>
      </c>
      <c r="C4" s="19">
        <v>12000</v>
      </c>
      <c r="D4" s="20">
        <v>13000</v>
      </c>
      <c r="E4" s="83"/>
      <c r="F4" s="21" t="s">
        <v>50</v>
      </c>
      <c r="G4" s="22" t="s">
        <v>51</v>
      </c>
      <c r="H4" s="22" t="s">
        <v>27</v>
      </c>
      <c r="I4" s="23" t="s">
        <v>40</v>
      </c>
      <c r="J4" s="86"/>
      <c r="K4" s="16">
        <v>12000</v>
      </c>
      <c r="L4" s="16">
        <v>15000</v>
      </c>
      <c r="M4" s="16">
        <v>18000</v>
      </c>
      <c r="N4" s="16">
        <v>21000</v>
      </c>
      <c r="O4" s="83"/>
      <c r="P4" s="17" t="s">
        <v>62</v>
      </c>
      <c r="Q4" s="17" t="s">
        <v>63</v>
      </c>
      <c r="R4" s="17" t="s">
        <v>31</v>
      </c>
      <c r="S4" s="17" t="s">
        <v>64</v>
      </c>
    </row>
    <row r="5" spans="1:19" ht="27" thickBot="1" x14ac:dyDescent="0.3">
      <c r="A5" s="18" t="s">
        <v>3</v>
      </c>
      <c r="B5" s="19">
        <v>12000</v>
      </c>
      <c r="C5" s="19">
        <v>14000</v>
      </c>
      <c r="D5" s="20">
        <v>16000</v>
      </c>
      <c r="E5" s="83"/>
      <c r="F5" s="21" t="s">
        <v>52</v>
      </c>
      <c r="G5" s="22" t="s">
        <v>53</v>
      </c>
      <c r="H5" s="22" t="s">
        <v>54</v>
      </c>
      <c r="I5" s="23" t="s">
        <v>26</v>
      </c>
      <c r="J5" s="86"/>
      <c r="K5" s="16">
        <v>18000</v>
      </c>
      <c r="L5" s="16">
        <v>21000</v>
      </c>
      <c r="M5" s="16">
        <v>24000</v>
      </c>
      <c r="N5" s="16">
        <v>27000</v>
      </c>
      <c r="O5" s="83"/>
      <c r="P5" s="17" t="s">
        <v>65</v>
      </c>
      <c r="Q5" s="17" t="s">
        <v>66</v>
      </c>
      <c r="R5" s="17" t="s">
        <v>67</v>
      </c>
      <c r="S5" s="17" t="s">
        <v>68</v>
      </c>
    </row>
    <row r="6" spans="1:19" ht="27" thickBot="1" x14ac:dyDescent="0.3">
      <c r="A6" s="18" t="s">
        <v>4</v>
      </c>
      <c r="B6" s="19">
        <v>11000</v>
      </c>
      <c r="C6" s="19">
        <v>13000</v>
      </c>
      <c r="D6" s="20">
        <v>15000</v>
      </c>
      <c r="E6" s="83"/>
      <c r="F6" s="21" t="s">
        <v>19</v>
      </c>
      <c r="G6" s="22" t="s">
        <v>25</v>
      </c>
      <c r="H6" s="22" t="s">
        <v>32</v>
      </c>
      <c r="I6" s="23" t="s">
        <v>41</v>
      </c>
      <c r="J6" s="86"/>
      <c r="K6" s="16">
        <v>12000</v>
      </c>
      <c r="L6" s="16">
        <v>15000</v>
      </c>
      <c r="M6" s="16">
        <v>18000</v>
      </c>
      <c r="N6" s="16">
        <v>21000</v>
      </c>
      <c r="O6" s="83"/>
      <c r="P6" s="24" t="s">
        <v>69</v>
      </c>
      <c r="Q6" s="17" t="s">
        <v>59</v>
      </c>
      <c r="R6" s="17" t="s">
        <v>65</v>
      </c>
      <c r="S6" s="17" t="s">
        <v>31</v>
      </c>
    </row>
    <row r="7" spans="1:19" ht="27" thickBot="1" x14ac:dyDescent="0.3">
      <c r="A7" s="18" t="s">
        <v>5</v>
      </c>
      <c r="B7" s="19">
        <v>22000</v>
      </c>
      <c r="C7" s="19">
        <v>23000</v>
      </c>
      <c r="D7" s="20">
        <v>25000</v>
      </c>
      <c r="E7" s="83"/>
      <c r="F7" s="21" t="s">
        <v>20</v>
      </c>
      <c r="G7" s="22" t="s">
        <v>26</v>
      </c>
      <c r="H7" s="22" t="s">
        <v>33</v>
      </c>
      <c r="I7" s="23" t="s">
        <v>42</v>
      </c>
      <c r="J7" s="86"/>
      <c r="K7" s="16">
        <v>17000</v>
      </c>
      <c r="L7" s="16">
        <v>20000</v>
      </c>
      <c r="M7" s="16">
        <v>23000</v>
      </c>
      <c r="N7" s="16">
        <v>26000</v>
      </c>
      <c r="O7" s="83"/>
      <c r="P7" s="17" t="s">
        <v>38</v>
      </c>
      <c r="Q7" s="17" t="s">
        <v>70</v>
      </c>
      <c r="R7" s="17" t="s">
        <v>71</v>
      </c>
      <c r="S7" s="17" t="s">
        <v>72</v>
      </c>
    </row>
    <row r="8" spans="1:19" ht="27" thickBot="1" x14ac:dyDescent="0.3">
      <c r="A8" s="18" t="s">
        <v>6</v>
      </c>
      <c r="B8" s="19">
        <v>13000</v>
      </c>
      <c r="C8" s="19">
        <v>15000</v>
      </c>
      <c r="D8" s="20">
        <v>17000</v>
      </c>
      <c r="E8" s="83"/>
      <c r="F8" s="21" t="s">
        <v>21</v>
      </c>
      <c r="G8" s="22" t="s">
        <v>27</v>
      </c>
      <c r="H8" s="22" t="s">
        <v>34</v>
      </c>
      <c r="I8" s="23" t="s">
        <v>43</v>
      </c>
      <c r="J8" s="86"/>
      <c r="K8" s="16">
        <v>11000</v>
      </c>
      <c r="L8" s="16">
        <v>14000</v>
      </c>
      <c r="M8" s="16">
        <v>16000</v>
      </c>
      <c r="N8" s="16">
        <v>19000</v>
      </c>
      <c r="O8" s="83"/>
      <c r="P8" s="17" t="s">
        <v>62</v>
      </c>
      <c r="Q8" s="17" t="s">
        <v>63</v>
      </c>
      <c r="R8" s="17" t="s">
        <v>73</v>
      </c>
      <c r="S8" s="17" t="s">
        <v>38</v>
      </c>
    </row>
    <row r="9" spans="1:19" ht="27" thickBot="1" x14ac:dyDescent="0.3">
      <c r="A9" s="18" t="s">
        <v>7</v>
      </c>
      <c r="B9" s="19">
        <v>22000</v>
      </c>
      <c r="C9" s="19">
        <v>23000</v>
      </c>
      <c r="D9" s="20">
        <v>25000</v>
      </c>
      <c r="E9" s="83"/>
      <c r="F9" s="21" t="s">
        <v>20</v>
      </c>
      <c r="G9" s="22" t="s">
        <v>28</v>
      </c>
      <c r="H9" s="22" t="s">
        <v>35</v>
      </c>
      <c r="I9" s="23" t="s">
        <v>44</v>
      </c>
      <c r="J9" s="86"/>
      <c r="K9" s="16">
        <v>23000</v>
      </c>
      <c r="L9" s="16">
        <v>29000</v>
      </c>
      <c r="M9" s="16">
        <v>32000</v>
      </c>
      <c r="N9" s="16">
        <v>38000</v>
      </c>
      <c r="O9" s="83"/>
      <c r="P9" s="17" t="s">
        <v>58</v>
      </c>
      <c r="Q9" s="17" t="s">
        <v>59</v>
      </c>
      <c r="R9" s="17" t="s">
        <v>60</v>
      </c>
      <c r="S9" s="17" t="s">
        <v>61</v>
      </c>
    </row>
    <row r="10" spans="1:19" ht="27" thickBot="1" x14ac:dyDescent="0.3">
      <c r="A10" s="18" t="s">
        <v>8</v>
      </c>
      <c r="B10" s="19">
        <v>26000</v>
      </c>
      <c r="C10" s="19">
        <v>27000</v>
      </c>
      <c r="D10" s="20">
        <v>29000</v>
      </c>
      <c r="E10" s="83"/>
      <c r="F10" s="21" t="s">
        <v>22</v>
      </c>
      <c r="G10" s="22" t="s">
        <v>29</v>
      </c>
      <c r="H10" s="22" t="s">
        <v>36</v>
      </c>
      <c r="I10" s="23" t="s">
        <v>45</v>
      </c>
      <c r="J10" s="86"/>
      <c r="K10" s="16">
        <v>21000</v>
      </c>
      <c r="L10" s="16">
        <v>24000</v>
      </c>
      <c r="M10" s="16">
        <v>27000</v>
      </c>
      <c r="N10" s="16">
        <v>30000</v>
      </c>
      <c r="O10" s="83"/>
      <c r="P10" s="17" t="s">
        <v>39</v>
      </c>
      <c r="Q10" s="17" t="s">
        <v>72</v>
      </c>
      <c r="R10" s="17" t="s">
        <v>74</v>
      </c>
      <c r="S10" s="17" t="s">
        <v>75</v>
      </c>
    </row>
    <row r="11" spans="1:19" ht="27" thickBot="1" x14ac:dyDescent="0.3">
      <c r="A11" s="18" t="s">
        <v>9</v>
      </c>
      <c r="B11" s="19">
        <v>21000</v>
      </c>
      <c r="C11" s="19">
        <v>22000</v>
      </c>
      <c r="D11" s="20">
        <v>24000</v>
      </c>
      <c r="E11" s="83"/>
      <c r="F11" s="21" t="s">
        <v>23</v>
      </c>
      <c r="G11" s="22" t="s">
        <v>30</v>
      </c>
      <c r="H11" s="22" t="s">
        <v>37</v>
      </c>
      <c r="I11" s="23" t="s">
        <v>46</v>
      </c>
      <c r="J11" s="86"/>
      <c r="K11" s="16">
        <v>27000</v>
      </c>
      <c r="L11" s="16">
        <v>29000</v>
      </c>
      <c r="M11" s="16">
        <v>32000</v>
      </c>
      <c r="N11" s="16">
        <v>36000</v>
      </c>
      <c r="O11" s="83"/>
      <c r="P11" s="17" t="s">
        <v>70</v>
      </c>
      <c r="Q11" s="17" t="s">
        <v>76</v>
      </c>
      <c r="R11" s="17" t="s">
        <v>77</v>
      </c>
      <c r="S11" s="17" t="s">
        <v>78</v>
      </c>
    </row>
    <row r="12" spans="1:19" ht="27" thickBot="1" x14ac:dyDescent="0.3">
      <c r="A12" s="18" t="s">
        <v>10</v>
      </c>
      <c r="B12" s="19">
        <v>13000</v>
      </c>
      <c r="C12" s="19">
        <v>15000</v>
      </c>
      <c r="D12" s="20">
        <v>17000</v>
      </c>
      <c r="E12" s="83"/>
      <c r="F12" s="21" t="s">
        <v>24</v>
      </c>
      <c r="G12" s="22">
        <v>11500</v>
      </c>
      <c r="H12" s="22">
        <v>13500</v>
      </c>
      <c r="I12" s="20">
        <v>17000</v>
      </c>
      <c r="J12" s="86"/>
      <c r="K12" s="16">
        <v>12000</v>
      </c>
      <c r="L12" s="16">
        <v>15000</v>
      </c>
      <c r="M12" s="16">
        <v>18000</v>
      </c>
      <c r="N12" s="16">
        <v>21000</v>
      </c>
      <c r="O12" s="83"/>
      <c r="P12" s="17" t="s">
        <v>62</v>
      </c>
      <c r="Q12" s="17" t="s">
        <v>63</v>
      </c>
      <c r="R12" s="17" t="s">
        <v>31</v>
      </c>
      <c r="S12" s="25" t="s">
        <v>79</v>
      </c>
    </row>
    <row r="13" spans="1:19" ht="27" thickBot="1" x14ac:dyDescent="0.3">
      <c r="A13" s="18" t="s">
        <v>11</v>
      </c>
      <c r="B13" s="19">
        <v>16000</v>
      </c>
      <c r="C13" s="19">
        <v>18000</v>
      </c>
      <c r="D13" s="20">
        <v>23000</v>
      </c>
      <c r="E13" s="83"/>
      <c r="F13" s="21" t="s">
        <v>55</v>
      </c>
      <c r="G13" s="22" t="s">
        <v>31</v>
      </c>
      <c r="H13" s="22" t="s">
        <v>38</v>
      </c>
      <c r="I13" s="23" t="s">
        <v>39</v>
      </c>
      <c r="J13" s="86"/>
      <c r="K13" s="16">
        <v>19000</v>
      </c>
      <c r="L13" s="16">
        <v>22000</v>
      </c>
      <c r="M13" s="16">
        <v>25000</v>
      </c>
      <c r="N13" s="16">
        <v>29000</v>
      </c>
      <c r="O13" s="83"/>
      <c r="P13" s="17" t="s">
        <v>31</v>
      </c>
      <c r="Q13" s="17" t="s">
        <v>67</v>
      </c>
      <c r="R13" s="17" t="s">
        <v>71</v>
      </c>
      <c r="S13" s="17" t="s">
        <v>80</v>
      </c>
    </row>
    <row r="14" spans="1:19" ht="27" thickBot="1" x14ac:dyDescent="0.3">
      <c r="A14" s="26" t="s">
        <v>12</v>
      </c>
      <c r="B14" s="27">
        <v>25000</v>
      </c>
      <c r="C14" s="27">
        <v>25000</v>
      </c>
      <c r="D14" s="28">
        <v>28000</v>
      </c>
      <c r="E14" s="83"/>
      <c r="F14" s="29">
        <v>21000</v>
      </c>
      <c r="G14" s="30">
        <v>23000</v>
      </c>
      <c r="H14" s="30">
        <v>24000</v>
      </c>
      <c r="I14" s="31">
        <v>27000</v>
      </c>
      <c r="J14" s="86"/>
      <c r="K14" s="16">
        <v>23000</v>
      </c>
      <c r="L14" s="16">
        <v>26000</v>
      </c>
      <c r="M14" s="16">
        <v>29000</v>
      </c>
      <c r="N14" s="16">
        <v>32000</v>
      </c>
      <c r="O14" s="83"/>
      <c r="P14" s="17" t="s">
        <v>67</v>
      </c>
      <c r="Q14" s="17" t="s">
        <v>68</v>
      </c>
      <c r="R14" s="17" t="s">
        <v>77</v>
      </c>
      <c r="S14" s="17" t="s">
        <v>78</v>
      </c>
    </row>
    <row r="15" spans="1:19" ht="19.5" customHeight="1" thickBot="1" x14ac:dyDescent="0.3">
      <c r="A15" s="32" t="s">
        <v>56</v>
      </c>
      <c r="B15" s="33"/>
      <c r="C15" s="33"/>
      <c r="D15" s="34"/>
      <c r="E15" s="84"/>
      <c r="F15" s="35">
        <v>12000</v>
      </c>
      <c r="G15" s="36">
        <v>14000</v>
      </c>
      <c r="H15" s="36">
        <v>16500</v>
      </c>
      <c r="I15" s="37">
        <v>20000</v>
      </c>
      <c r="J15" s="87"/>
      <c r="K15" s="16">
        <v>19000</v>
      </c>
      <c r="L15" s="16">
        <v>22000</v>
      </c>
      <c r="M15" s="16">
        <v>25000</v>
      </c>
      <c r="N15" s="16">
        <v>29000</v>
      </c>
      <c r="O15" s="84"/>
      <c r="P15" s="25" t="s">
        <v>81</v>
      </c>
      <c r="Q15" s="25" t="s">
        <v>82</v>
      </c>
      <c r="R15" s="25" t="s">
        <v>83</v>
      </c>
      <c r="S15" s="25" t="s">
        <v>84</v>
      </c>
    </row>
  </sheetData>
  <mergeCells count="7">
    <mergeCell ref="P1:S1"/>
    <mergeCell ref="A1:D1"/>
    <mergeCell ref="F1:I1"/>
    <mergeCell ref="E1:E15"/>
    <mergeCell ref="J1:J15"/>
    <mergeCell ref="K1:N1"/>
    <mergeCell ref="O1:O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8"/>
  <sheetViews>
    <sheetView topLeftCell="G1" workbookViewId="0">
      <selection activeCell="T4" sqref="T4"/>
    </sheetView>
  </sheetViews>
  <sheetFormatPr defaultRowHeight="15" x14ac:dyDescent="0.25"/>
  <cols>
    <col min="1" max="1" width="15.85546875" bestFit="1" customWidth="1"/>
    <col min="2" max="17" width="9.7109375" customWidth="1"/>
    <col min="19" max="19" width="19.7109375" customWidth="1"/>
    <col min="20" max="23" width="11.85546875" customWidth="1"/>
  </cols>
  <sheetData>
    <row r="1" spans="1:23" ht="15.75" thickBot="1" x14ac:dyDescent="0.3">
      <c r="B1" s="91" t="s">
        <v>87</v>
      </c>
      <c r="C1" s="92"/>
      <c r="D1" s="92"/>
      <c r="E1" s="93"/>
      <c r="F1" s="91" t="s">
        <v>87</v>
      </c>
      <c r="G1" s="92"/>
      <c r="H1" s="92"/>
      <c r="I1" s="93"/>
      <c r="J1" s="91" t="s">
        <v>87</v>
      </c>
      <c r="K1" s="92"/>
      <c r="L1" s="92"/>
      <c r="M1" s="93"/>
      <c r="N1" s="91" t="s">
        <v>87</v>
      </c>
      <c r="O1" s="92"/>
      <c r="P1" s="92"/>
      <c r="Q1" s="93"/>
    </row>
    <row r="2" spans="1:23" ht="15.75" customHeight="1" thickBot="1" x14ac:dyDescent="0.3">
      <c r="A2" s="89" t="s">
        <v>86</v>
      </c>
      <c r="B2" s="91" t="s">
        <v>18</v>
      </c>
      <c r="C2" s="92"/>
      <c r="D2" s="92"/>
      <c r="E2" s="93"/>
      <c r="F2" s="91" t="s">
        <v>13</v>
      </c>
      <c r="G2" s="92"/>
      <c r="H2" s="92"/>
      <c r="I2" s="93"/>
      <c r="J2" s="91" t="s">
        <v>14</v>
      </c>
      <c r="K2" s="92"/>
      <c r="L2" s="92"/>
      <c r="M2" s="93"/>
      <c r="N2" s="91" t="s">
        <v>15</v>
      </c>
      <c r="O2" s="92"/>
      <c r="P2" s="92"/>
      <c r="Q2" s="93"/>
    </row>
    <row r="3" spans="1:23" ht="45.75" thickBot="1" x14ac:dyDescent="0.3">
      <c r="A3" s="90"/>
      <c r="B3" s="64" t="s">
        <v>89</v>
      </c>
      <c r="C3" s="64" t="s">
        <v>90</v>
      </c>
      <c r="D3" s="65" t="s">
        <v>91</v>
      </c>
      <c r="E3" s="64" t="s">
        <v>92</v>
      </c>
      <c r="F3" s="64" t="str">
        <f t="shared" ref="F3:Q3" si="0">B3</f>
        <v>ООО "Нов Транс"</v>
      </c>
      <c r="G3" s="64" t="str">
        <f t="shared" si="0"/>
        <v>ООО "Автотранс"</v>
      </c>
      <c r="H3" s="64" t="str">
        <f t="shared" si="0"/>
        <v>ООО "Норда-Транс"</v>
      </c>
      <c r="I3" s="64" t="str">
        <f t="shared" si="0"/>
        <v>ООО "Абсолют Лайн"</v>
      </c>
      <c r="J3" s="66" t="str">
        <f t="shared" si="0"/>
        <v>ООО "Нов Транс"</v>
      </c>
      <c r="K3" s="66" t="str">
        <f t="shared" si="0"/>
        <v>ООО "Автотранс"</v>
      </c>
      <c r="L3" s="66" t="str">
        <f t="shared" si="0"/>
        <v>ООО "Норда-Транс"</v>
      </c>
      <c r="M3" s="66" t="str">
        <f t="shared" si="0"/>
        <v>ООО "Абсолют Лайн"</v>
      </c>
      <c r="N3" s="66" t="str">
        <f t="shared" si="0"/>
        <v>ООО "Нов Транс"</v>
      </c>
      <c r="O3" s="66" t="str">
        <f t="shared" si="0"/>
        <v>ООО "Автотранс"</v>
      </c>
      <c r="P3" s="66" t="str">
        <f t="shared" si="0"/>
        <v>ООО "Норда-Транс"</v>
      </c>
      <c r="Q3" s="66" t="str">
        <f t="shared" si="0"/>
        <v>ООО "Абсолют Лайн"</v>
      </c>
      <c r="S3" s="71" t="s">
        <v>88</v>
      </c>
      <c r="T3" s="69" t="s">
        <v>18</v>
      </c>
      <c r="U3" s="67" t="s">
        <v>13</v>
      </c>
      <c r="V3" s="67" t="s">
        <v>14</v>
      </c>
      <c r="W3" s="68" t="s">
        <v>15</v>
      </c>
    </row>
    <row r="4" spans="1:23" s="39" customFormat="1" ht="18.75" customHeight="1" x14ac:dyDescent="0.25">
      <c r="A4" s="38" t="s">
        <v>1</v>
      </c>
      <c r="B4" s="43"/>
      <c r="C4" s="44">
        <v>10000</v>
      </c>
      <c r="D4" s="45">
        <v>12000</v>
      </c>
      <c r="E4" s="46">
        <v>9000</v>
      </c>
      <c r="F4" s="47">
        <v>12000</v>
      </c>
      <c r="G4" s="44">
        <v>1</v>
      </c>
      <c r="H4" s="45">
        <v>15000</v>
      </c>
      <c r="I4" s="46">
        <v>11000</v>
      </c>
      <c r="J4" s="47">
        <v>1</v>
      </c>
      <c r="K4" s="44">
        <v>14000</v>
      </c>
      <c r="L4" s="45">
        <v>18000</v>
      </c>
      <c r="M4" s="46">
        <v>13500</v>
      </c>
      <c r="N4" s="47">
        <v>16000</v>
      </c>
      <c r="O4" s="44">
        <v>16000</v>
      </c>
      <c r="P4" s="45">
        <v>1</v>
      </c>
      <c r="Q4" s="48">
        <v>15500</v>
      </c>
      <c r="S4" s="72" t="s">
        <v>1</v>
      </c>
      <c r="T4" s="70" t="str">
        <f>SUBSTITUTE(MID(INDEX(INDEX($B$3:$Q$3,MATCH(T$3,$B$2:$Q$2,)):INDEX($B$3:$Q$3,MATCH(T$3,$B$2:$Q$2,)+3),MATCH(MIN(INDEX($B4:$Q4,MATCH(T$3,$B$2:$Q$2,)):INDEX($B4:$Q4,MATCH(T$3,$B$2:$Q$2,)+3)),INDEX($B4:$Q4,MATCH(T$3,$B$2:$Q$2,)):INDEX($B4:$Q4,MATCH(T$3,$B$2:$Q$2,)+3),)),6,99),"""","")</f>
        <v>Абсолют Лайн</v>
      </c>
      <c r="U4" s="70" t="str">
        <f>SUBSTITUTE(MID(INDEX(INDEX($B$3:$Q$3,MATCH(U$3,$B$2:$Q$2,)):INDEX($B$3:$Q$3,MATCH(U$3,$B$2:$Q$2,)+3),MATCH(MIN(INDEX($B4:$Q4,MATCH(U$3,$B$2:$Q$2,)):INDEX($B4:$Q4,MATCH(U$3,$B$2:$Q$2,)+3)),INDEX($B4:$Q4,MATCH(U$3,$B$2:$Q$2,)):INDEX($B4:$Q4,MATCH(U$3,$B$2:$Q$2,)+3),)),6,99),"""","")</f>
        <v>Автотранс</v>
      </c>
      <c r="V4" s="70" t="str">
        <f>SUBSTITUTE(MID(INDEX(INDEX($B$3:$Q$3,MATCH(V$3,$B$2:$Q$2,)):INDEX($B$3:$Q$3,MATCH(V$3,$B$2:$Q$2,)+3),MATCH(MIN(INDEX($B4:$Q4,MATCH(V$3,$B$2:$Q$2,)):INDEX($B4:$Q4,MATCH(V$3,$B$2:$Q$2,)+3)),INDEX($B4:$Q4,MATCH(V$3,$B$2:$Q$2,)):INDEX($B4:$Q4,MATCH(V$3,$B$2:$Q$2,)+3),)),6,99),"""","")</f>
        <v>Нов Транс</v>
      </c>
      <c r="W4" s="70" t="str">
        <f>SUBSTITUTE(MID(INDEX(INDEX($B$3:$Q$3,MATCH(W$3,$B$2:$Q$2,)):INDEX($B$3:$Q$3,MATCH(W$3,$B$2:$Q$2,)+3),MATCH(MIN(INDEX($B4:$Q4,MATCH(W$3,$B$2:$Q$2,)):INDEX($B4:$Q4,MATCH(W$3,$B$2:$Q$2,)+3)),INDEX($B4:$Q4,MATCH(W$3,$B$2:$Q$2,)):INDEX($B4:$Q4,MATCH(W$3,$B$2:$Q$2,)+3),)),6,99),"""","")</f>
        <v>Норда-Транс</v>
      </c>
    </row>
    <row r="5" spans="1:23" s="39" customFormat="1" ht="18.75" customHeight="1" x14ac:dyDescent="0.25">
      <c r="A5" s="40" t="s">
        <v>2</v>
      </c>
      <c r="B5" s="49"/>
      <c r="C5" s="50">
        <v>9000</v>
      </c>
      <c r="D5" s="51">
        <v>12000</v>
      </c>
      <c r="E5" s="52">
        <v>10000</v>
      </c>
      <c r="F5" s="53">
        <v>10000</v>
      </c>
      <c r="G5" s="50">
        <v>10000</v>
      </c>
      <c r="H5" s="51">
        <v>15000</v>
      </c>
      <c r="I5" s="52">
        <v>12000</v>
      </c>
      <c r="J5" s="53">
        <v>12000</v>
      </c>
      <c r="K5" s="50">
        <v>12000</v>
      </c>
      <c r="L5" s="51">
        <v>18000</v>
      </c>
      <c r="M5" s="52">
        <v>15000</v>
      </c>
      <c r="N5" s="53">
        <v>13000</v>
      </c>
      <c r="O5" s="50">
        <v>15000</v>
      </c>
      <c r="P5" s="51">
        <v>21000</v>
      </c>
      <c r="Q5" s="54">
        <v>17000</v>
      </c>
      <c r="S5" s="73" t="s">
        <v>2</v>
      </c>
      <c r="T5" s="70" t="str">
        <f>SUBSTITUTE(MID(INDEX(INDEX($B$3:$Q$3,MATCH(T$3,$B$2:$Q$2,)):INDEX($B$3:$Q$3,MATCH(T$3,$B$2:$Q$2,)+3),MATCH(MIN(INDEX($B5:$Q5,MATCH(T$3,$B$2:$Q$2,)):INDEX($B5:$Q5,MATCH(T$3,$B$2:$Q$2,)+3)),INDEX($B5:$Q5,MATCH(T$3,$B$2:$Q$2,)):INDEX($B5:$Q5,MATCH(T$3,$B$2:$Q$2,)+3),)),6,99),"""","")</f>
        <v>Автотранс</v>
      </c>
      <c r="U5" s="70" t="str">
        <f>SUBSTITUTE(MID(INDEX(INDEX($B$3:$Q$3,MATCH(U$3,$B$2:$Q$2,)):INDEX($B$3:$Q$3,MATCH(U$3,$B$2:$Q$2,)+3),MATCH(MIN(INDEX($B5:$Q5,MATCH(U$3,$B$2:$Q$2,)):INDEX($B5:$Q5,MATCH(U$3,$B$2:$Q$2,)+3)),INDEX($B5:$Q5,MATCH(U$3,$B$2:$Q$2,)):INDEX($B5:$Q5,MATCH(U$3,$B$2:$Q$2,)+3),)),6,99),"""","")</f>
        <v>Нов Транс</v>
      </c>
      <c r="V5" s="70" t="str">
        <f>SUBSTITUTE(MID(INDEX(INDEX($B$3:$Q$3,MATCH(V$3,$B$2:$Q$2,)):INDEX($B$3:$Q$3,MATCH(V$3,$B$2:$Q$2,)+3),MATCH(MIN(INDEX($B5:$Q5,MATCH(V$3,$B$2:$Q$2,)):INDEX($B5:$Q5,MATCH(V$3,$B$2:$Q$2,)+3)),INDEX($B5:$Q5,MATCH(V$3,$B$2:$Q$2,)):INDEX($B5:$Q5,MATCH(V$3,$B$2:$Q$2,)+3),)),6,99),"""","")</f>
        <v>Нов Транс</v>
      </c>
      <c r="W5" s="70" t="str">
        <f>SUBSTITUTE(MID(INDEX(INDEX($B$3:$Q$3,MATCH(W$3,$B$2:$Q$2,)):INDEX($B$3:$Q$3,MATCH(W$3,$B$2:$Q$2,)+3),MATCH(MIN(INDEX($B5:$Q5,MATCH(W$3,$B$2:$Q$2,)):INDEX($B5:$Q5,MATCH(W$3,$B$2:$Q$2,)+3)),INDEX($B5:$Q5,MATCH(W$3,$B$2:$Q$2,)):INDEX($B5:$Q5,MATCH(W$3,$B$2:$Q$2,)+3),)),6,99),"""","")</f>
        <v>Нов Транс</v>
      </c>
    </row>
    <row r="6" spans="1:23" s="39" customFormat="1" ht="18.75" customHeight="1" x14ac:dyDescent="0.25">
      <c r="A6" s="40" t="s">
        <v>3</v>
      </c>
      <c r="B6" s="49"/>
      <c r="C6" s="50">
        <v>11000</v>
      </c>
      <c r="D6" s="51">
        <v>18000</v>
      </c>
      <c r="E6" s="52">
        <v>13000</v>
      </c>
      <c r="F6" s="53">
        <v>12000</v>
      </c>
      <c r="G6" s="50">
        <v>12000</v>
      </c>
      <c r="H6" s="51">
        <v>21000</v>
      </c>
      <c r="I6" s="52">
        <v>14500</v>
      </c>
      <c r="J6" s="53">
        <v>14000</v>
      </c>
      <c r="K6" s="50">
        <v>17000</v>
      </c>
      <c r="L6" s="51">
        <v>24000</v>
      </c>
      <c r="M6" s="52">
        <v>16500</v>
      </c>
      <c r="N6" s="53">
        <v>16000</v>
      </c>
      <c r="O6" s="50">
        <v>20000</v>
      </c>
      <c r="P6" s="51">
        <v>27000</v>
      </c>
      <c r="Q6" s="54">
        <v>19000</v>
      </c>
      <c r="S6" s="73" t="s">
        <v>3</v>
      </c>
      <c r="T6" s="70" t="str">
        <f>SUBSTITUTE(MID(INDEX(INDEX($B$3:$Q$3,MATCH(T$3,$B$2:$Q$2,)):INDEX($B$3:$Q$3,MATCH(T$3,$B$2:$Q$2,)+3),MATCH(MIN(INDEX($B6:$Q6,MATCH(T$3,$B$2:$Q$2,)):INDEX($B6:$Q6,MATCH(T$3,$B$2:$Q$2,)+3)),INDEX($B6:$Q6,MATCH(T$3,$B$2:$Q$2,)):INDEX($B6:$Q6,MATCH(T$3,$B$2:$Q$2,)+3),)),6,99),"""","")</f>
        <v>Автотранс</v>
      </c>
      <c r="U6" s="70" t="str">
        <f>SUBSTITUTE(MID(INDEX(INDEX($B$3:$Q$3,MATCH(U$3,$B$2:$Q$2,)):INDEX($B$3:$Q$3,MATCH(U$3,$B$2:$Q$2,)+3),MATCH(MIN(INDEX($B6:$Q6,MATCH(U$3,$B$2:$Q$2,)):INDEX($B6:$Q6,MATCH(U$3,$B$2:$Q$2,)+3)),INDEX($B6:$Q6,MATCH(U$3,$B$2:$Q$2,)):INDEX($B6:$Q6,MATCH(U$3,$B$2:$Q$2,)+3),)),6,99),"""","")</f>
        <v>Нов Транс</v>
      </c>
      <c r="V6" s="70" t="str">
        <f>SUBSTITUTE(MID(INDEX(INDEX($B$3:$Q$3,MATCH(V$3,$B$2:$Q$2,)):INDEX($B$3:$Q$3,MATCH(V$3,$B$2:$Q$2,)+3),MATCH(MIN(INDEX($B6:$Q6,MATCH(V$3,$B$2:$Q$2,)):INDEX($B6:$Q6,MATCH(V$3,$B$2:$Q$2,)+3)),INDEX($B6:$Q6,MATCH(V$3,$B$2:$Q$2,)):INDEX($B6:$Q6,MATCH(V$3,$B$2:$Q$2,)+3),)),6,99),"""","")</f>
        <v>Нов Транс</v>
      </c>
      <c r="W6" s="70" t="str">
        <f>SUBSTITUTE(MID(INDEX(INDEX($B$3:$Q$3,MATCH(W$3,$B$2:$Q$2,)):INDEX($B$3:$Q$3,MATCH(W$3,$B$2:$Q$2,)+3),MATCH(MIN(INDEX($B6:$Q6,MATCH(W$3,$B$2:$Q$2,)):INDEX($B6:$Q6,MATCH(W$3,$B$2:$Q$2,)+3)),INDEX($B6:$Q6,MATCH(W$3,$B$2:$Q$2,)):INDEX($B6:$Q6,MATCH(W$3,$B$2:$Q$2,)+3),)),6,99),"""","")</f>
        <v>Нов Транс</v>
      </c>
    </row>
    <row r="7" spans="1:23" s="39" customFormat="1" ht="18.75" customHeight="1" x14ac:dyDescent="0.25">
      <c r="A7" s="40" t="s">
        <v>4</v>
      </c>
      <c r="B7" s="49"/>
      <c r="C7" s="50">
        <v>10000</v>
      </c>
      <c r="D7" s="51">
        <v>12000</v>
      </c>
      <c r="E7" s="52">
        <v>9000</v>
      </c>
      <c r="F7" s="53">
        <v>11000</v>
      </c>
      <c r="G7" s="50">
        <v>11000</v>
      </c>
      <c r="H7" s="51">
        <v>15000</v>
      </c>
      <c r="I7" s="52">
        <v>11000</v>
      </c>
      <c r="J7" s="53">
        <v>13000</v>
      </c>
      <c r="K7" s="50">
        <v>12000</v>
      </c>
      <c r="L7" s="51">
        <v>18000</v>
      </c>
      <c r="M7" s="52">
        <v>13000</v>
      </c>
      <c r="N7" s="53">
        <v>15000</v>
      </c>
      <c r="O7" s="50">
        <v>14000</v>
      </c>
      <c r="P7" s="51">
        <v>21000</v>
      </c>
      <c r="Q7" s="54">
        <v>15000</v>
      </c>
      <c r="S7" s="73" t="s">
        <v>4</v>
      </c>
      <c r="T7" s="70" t="str">
        <f>SUBSTITUTE(MID(INDEX(INDEX($B$3:$Q$3,MATCH(T$3,$B$2:$Q$2,)):INDEX($B$3:$Q$3,MATCH(T$3,$B$2:$Q$2,)+3),MATCH(MIN(INDEX($B7:$Q7,MATCH(T$3,$B$2:$Q$2,)):INDEX($B7:$Q7,MATCH(T$3,$B$2:$Q$2,)+3)),INDEX($B7:$Q7,MATCH(T$3,$B$2:$Q$2,)):INDEX($B7:$Q7,MATCH(T$3,$B$2:$Q$2,)+3),)),6,99),"""","")</f>
        <v>Абсолют Лайн</v>
      </c>
      <c r="U7" s="70" t="str">
        <f>SUBSTITUTE(MID(INDEX(INDEX($B$3:$Q$3,MATCH(U$3,$B$2:$Q$2,)):INDEX($B$3:$Q$3,MATCH(U$3,$B$2:$Q$2,)+3),MATCH(MIN(INDEX($B7:$Q7,MATCH(U$3,$B$2:$Q$2,)):INDEX($B7:$Q7,MATCH(U$3,$B$2:$Q$2,)+3)),INDEX($B7:$Q7,MATCH(U$3,$B$2:$Q$2,)):INDEX($B7:$Q7,MATCH(U$3,$B$2:$Q$2,)+3),)),6,99),"""","")</f>
        <v>Нов Транс</v>
      </c>
      <c r="V7" s="70" t="str">
        <f>SUBSTITUTE(MID(INDEX(INDEX($B$3:$Q$3,MATCH(V$3,$B$2:$Q$2,)):INDEX($B$3:$Q$3,MATCH(V$3,$B$2:$Q$2,)+3),MATCH(MIN(INDEX($B7:$Q7,MATCH(V$3,$B$2:$Q$2,)):INDEX($B7:$Q7,MATCH(V$3,$B$2:$Q$2,)+3)),INDEX($B7:$Q7,MATCH(V$3,$B$2:$Q$2,)):INDEX($B7:$Q7,MATCH(V$3,$B$2:$Q$2,)+3),)),6,99),"""","")</f>
        <v>Автотранс</v>
      </c>
      <c r="W7" s="70" t="str">
        <f>SUBSTITUTE(MID(INDEX(INDEX($B$3:$Q$3,MATCH(W$3,$B$2:$Q$2,)):INDEX($B$3:$Q$3,MATCH(W$3,$B$2:$Q$2,)+3),MATCH(MIN(INDEX($B7:$Q7,MATCH(W$3,$B$2:$Q$2,)):INDEX($B7:$Q7,MATCH(W$3,$B$2:$Q$2,)+3)),INDEX($B7:$Q7,MATCH(W$3,$B$2:$Q$2,)):INDEX($B7:$Q7,MATCH(W$3,$B$2:$Q$2,)+3),)),6,99),"""","")</f>
        <v>Автотранс</v>
      </c>
    </row>
    <row r="8" spans="1:23" s="39" customFormat="1" ht="18.75" customHeight="1" x14ac:dyDescent="0.25">
      <c r="A8" s="40" t="s">
        <v>5</v>
      </c>
      <c r="B8" s="49"/>
      <c r="C8" s="50">
        <v>18000</v>
      </c>
      <c r="D8" s="51">
        <v>17000</v>
      </c>
      <c r="E8" s="52">
        <v>16000</v>
      </c>
      <c r="F8" s="53">
        <v>22000</v>
      </c>
      <c r="G8" s="50">
        <v>20000</v>
      </c>
      <c r="H8" s="51">
        <v>20000</v>
      </c>
      <c r="I8" s="52">
        <v>18000</v>
      </c>
      <c r="J8" s="53">
        <v>23000</v>
      </c>
      <c r="K8" s="50">
        <v>22000</v>
      </c>
      <c r="L8" s="51">
        <v>23000</v>
      </c>
      <c r="M8" s="52">
        <v>20000</v>
      </c>
      <c r="N8" s="53">
        <v>25000</v>
      </c>
      <c r="O8" s="50">
        <v>24000</v>
      </c>
      <c r="P8" s="51">
        <v>26000</v>
      </c>
      <c r="Q8" s="54">
        <v>23500</v>
      </c>
      <c r="S8" s="73" t="s">
        <v>5</v>
      </c>
      <c r="T8" s="70" t="str">
        <f>SUBSTITUTE(MID(INDEX(INDEX($B$3:$Q$3,MATCH(T$3,$B$2:$Q$2,)):INDEX($B$3:$Q$3,MATCH(T$3,$B$2:$Q$2,)+3),MATCH(MIN(INDEX($B8:$Q8,MATCH(T$3,$B$2:$Q$2,)):INDEX($B8:$Q8,MATCH(T$3,$B$2:$Q$2,)+3)),INDEX($B8:$Q8,MATCH(T$3,$B$2:$Q$2,)):INDEX($B8:$Q8,MATCH(T$3,$B$2:$Q$2,)+3),)),6,99),"""","")</f>
        <v>Абсолют Лайн</v>
      </c>
      <c r="U8" s="70" t="str">
        <f>SUBSTITUTE(MID(INDEX(INDEX($B$3:$Q$3,MATCH(U$3,$B$2:$Q$2,)):INDEX($B$3:$Q$3,MATCH(U$3,$B$2:$Q$2,)+3),MATCH(MIN(INDEX($B8:$Q8,MATCH(U$3,$B$2:$Q$2,)):INDEX($B8:$Q8,MATCH(U$3,$B$2:$Q$2,)+3)),INDEX($B8:$Q8,MATCH(U$3,$B$2:$Q$2,)):INDEX($B8:$Q8,MATCH(U$3,$B$2:$Q$2,)+3),)),6,99),"""","")</f>
        <v>Абсолют Лайн</v>
      </c>
      <c r="V8" s="70" t="str">
        <f>SUBSTITUTE(MID(INDEX(INDEX($B$3:$Q$3,MATCH(V$3,$B$2:$Q$2,)):INDEX($B$3:$Q$3,MATCH(V$3,$B$2:$Q$2,)+3),MATCH(MIN(INDEX($B8:$Q8,MATCH(V$3,$B$2:$Q$2,)):INDEX($B8:$Q8,MATCH(V$3,$B$2:$Q$2,)+3)),INDEX($B8:$Q8,MATCH(V$3,$B$2:$Q$2,)):INDEX($B8:$Q8,MATCH(V$3,$B$2:$Q$2,)+3),)),6,99),"""","")</f>
        <v>Абсолют Лайн</v>
      </c>
      <c r="W8" s="70" t="str">
        <f>SUBSTITUTE(MID(INDEX(INDEX($B$3:$Q$3,MATCH(W$3,$B$2:$Q$2,)):INDEX($B$3:$Q$3,MATCH(W$3,$B$2:$Q$2,)+3),MATCH(MIN(INDEX($B8:$Q8,MATCH(W$3,$B$2:$Q$2,)):INDEX($B8:$Q8,MATCH(W$3,$B$2:$Q$2,)+3)),INDEX($B8:$Q8,MATCH(W$3,$B$2:$Q$2,)):INDEX($B8:$Q8,MATCH(W$3,$B$2:$Q$2,)+3),)),6,99),"""","")</f>
        <v>Абсолют Лайн</v>
      </c>
    </row>
    <row r="9" spans="1:23" s="39" customFormat="1" ht="18.75" customHeight="1" x14ac:dyDescent="0.25">
      <c r="A9" s="40" t="s">
        <v>6</v>
      </c>
      <c r="B9" s="49"/>
      <c r="C9" s="50">
        <v>11000</v>
      </c>
      <c r="D9" s="51">
        <v>11000</v>
      </c>
      <c r="E9" s="52">
        <v>10000</v>
      </c>
      <c r="F9" s="53">
        <v>13000</v>
      </c>
      <c r="G9" s="50">
        <v>12000</v>
      </c>
      <c r="H9" s="51">
        <v>14000</v>
      </c>
      <c r="I9" s="52">
        <v>12000</v>
      </c>
      <c r="J9" s="53">
        <v>15000</v>
      </c>
      <c r="K9" s="50">
        <v>13500</v>
      </c>
      <c r="L9" s="51">
        <v>16000</v>
      </c>
      <c r="M9" s="52">
        <v>14000</v>
      </c>
      <c r="N9" s="53">
        <v>17000</v>
      </c>
      <c r="O9" s="50">
        <v>16000</v>
      </c>
      <c r="P9" s="51">
        <v>19000</v>
      </c>
      <c r="Q9" s="54">
        <v>16000</v>
      </c>
      <c r="S9" s="73" t="s">
        <v>6</v>
      </c>
      <c r="T9" s="70" t="str">
        <f>SUBSTITUTE(MID(INDEX(INDEX($B$3:$Q$3,MATCH(T$3,$B$2:$Q$2,)):INDEX($B$3:$Q$3,MATCH(T$3,$B$2:$Q$2,)+3),MATCH(MIN(INDEX($B9:$Q9,MATCH(T$3,$B$2:$Q$2,)):INDEX($B9:$Q9,MATCH(T$3,$B$2:$Q$2,)+3)),INDEX($B9:$Q9,MATCH(T$3,$B$2:$Q$2,)):INDEX($B9:$Q9,MATCH(T$3,$B$2:$Q$2,)+3),)),6,99),"""","")</f>
        <v>Абсолют Лайн</v>
      </c>
      <c r="U9" s="70" t="str">
        <f>SUBSTITUTE(MID(INDEX(INDEX($B$3:$Q$3,MATCH(U$3,$B$2:$Q$2,)):INDEX($B$3:$Q$3,MATCH(U$3,$B$2:$Q$2,)+3),MATCH(MIN(INDEX($B9:$Q9,MATCH(U$3,$B$2:$Q$2,)):INDEX($B9:$Q9,MATCH(U$3,$B$2:$Q$2,)+3)),INDEX($B9:$Q9,MATCH(U$3,$B$2:$Q$2,)):INDEX($B9:$Q9,MATCH(U$3,$B$2:$Q$2,)+3),)),6,99),"""","")</f>
        <v>Автотранс</v>
      </c>
      <c r="V9" s="70" t="str">
        <f>SUBSTITUTE(MID(INDEX(INDEX($B$3:$Q$3,MATCH(V$3,$B$2:$Q$2,)):INDEX($B$3:$Q$3,MATCH(V$3,$B$2:$Q$2,)+3),MATCH(MIN(INDEX($B9:$Q9,MATCH(V$3,$B$2:$Q$2,)):INDEX($B9:$Q9,MATCH(V$3,$B$2:$Q$2,)+3)),INDEX($B9:$Q9,MATCH(V$3,$B$2:$Q$2,)):INDEX($B9:$Q9,MATCH(V$3,$B$2:$Q$2,)+3),)),6,99),"""","")</f>
        <v>Автотранс</v>
      </c>
      <c r="W9" s="70" t="str">
        <f>SUBSTITUTE(MID(INDEX(INDEX($B$3:$Q$3,MATCH(W$3,$B$2:$Q$2,)):INDEX($B$3:$Q$3,MATCH(W$3,$B$2:$Q$2,)+3),MATCH(MIN(INDEX($B9:$Q9,MATCH(W$3,$B$2:$Q$2,)):INDEX($B9:$Q9,MATCH(W$3,$B$2:$Q$2,)+3)),INDEX($B9:$Q9,MATCH(W$3,$B$2:$Q$2,)):INDEX($B9:$Q9,MATCH(W$3,$B$2:$Q$2,)+3),)),6,99),"""","")</f>
        <v>Автотранс</v>
      </c>
    </row>
    <row r="10" spans="1:23" s="39" customFormat="1" ht="18.75" customHeight="1" x14ac:dyDescent="0.25">
      <c r="A10" s="40" t="s">
        <v>7</v>
      </c>
      <c r="B10" s="49"/>
      <c r="C10" s="50">
        <v>18000</v>
      </c>
      <c r="D10" s="51">
        <v>23000</v>
      </c>
      <c r="E10" s="52">
        <v>9000</v>
      </c>
      <c r="F10" s="53">
        <v>22000</v>
      </c>
      <c r="G10" s="50">
        <v>20000</v>
      </c>
      <c r="H10" s="51">
        <v>29000</v>
      </c>
      <c r="I10" s="52">
        <v>11000</v>
      </c>
      <c r="J10" s="53">
        <v>23000</v>
      </c>
      <c r="K10" s="50">
        <v>21500</v>
      </c>
      <c r="L10" s="51">
        <v>32000</v>
      </c>
      <c r="M10" s="52">
        <v>13500</v>
      </c>
      <c r="N10" s="53">
        <v>25000</v>
      </c>
      <c r="O10" s="50">
        <v>24000</v>
      </c>
      <c r="P10" s="51">
        <v>38000</v>
      </c>
      <c r="Q10" s="54">
        <v>15500</v>
      </c>
      <c r="S10" s="73" t="s">
        <v>7</v>
      </c>
      <c r="T10" s="70" t="str">
        <f>SUBSTITUTE(MID(INDEX(INDEX($B$3:$Q$3,MATCH(T$3,$B$2:$Q$2,)):INDEX($B$3:$Q$3,MATCH(T$3,$B$2:$Q$2,)+3),MATCH(MIN(INDEX($B10:$Q10,MATCH(T$3,$B$2:$Q$2,)):INDEX($B10:$Q10,MATCH(T$3,$B$2:$Q$2,)+3)),INDEX($B10:$Q10,MATCH(T$3,$B$2:$Q$2,)):INDEX($B10:$Q10,MATCH(T$3,$B$2:$Q$2,)+3),)),6,99),"""","")</f>
        <v>Абсолют Лайн</v>
      </c>
      <c r="U10" s="70" t="str">
        <f>SUBSTITUTE(MID(INDEX(INDEX($B$3:$Q$3,MATCH(U$3,$B$2:$Q$2,)):INDEX($B$3:$Q$3,MATCH(U$3,$B$2:$Q$2,)+3),MATCH(MIN(INDEX($B10:$Q10,MATCH(U$3,$B$2:$Q$2,)):INDEX($B10:$Q10,MATCH(U$3,$B$2:$Q$2,)+3)),INDEX($B10:$Q10,MATCH(U$3,$B$2:$Q$2,)):INDEX($B10:$Q10,MATCH(U$3,$B$2:$Q$2,)+3),)),6,99),"""","")</f>
        <v>Абсолют Лайн</v>
      </c>
      <c r="V10" s="70" t="str">
        <f>SUBSTITUTE(MID(INDEX(INDEX($B$3:$Q$3,MATCH(V$3,$B$2:$Q$2,)):INDEX($B$3:$Q$3,MATCH(V$3,$B$2:$Q$2,)+3),MATCH(MIN(INDEX($B10:$Q10,MATCH(V$3,$B$2:$Q$2,)):INDEX($B10:$Q10,MATCH(V$3,$B$2:$Q$2,)+3)),INDEX($B10:$Q10,MATCH(V$3,$B$2:$Q$2,)):INDEX($B10:$Q10,MATCH(V$3,$B$2:$Q$2,)+3),)),6,99),"""","")</f>
        <v>Абсолют Лайн</v>
      </c>
      <c r="W10" s="70" t="str">
        <f>SUBSTITUTE(MID(INDEX(INDEX($B$3:$Q$3,MATCH(W$3,$B$2:$Q$2,)):INDEX($B$3:$Q$3,MATCH(W$3,$B$2:$Q$2,)+3),MATCH(MIN(INDEX($B10:$Q10,MATCH(W$3,$B$2:$Q$2,)):INDEX($B10:$Q10,MATCH(W$3,$B$2:$Q$2,)+3)),INDEX($B10:$Q10,MATCH(W$3,$B$2:$Q$2,)):INDEX($B10:$Q10,MATCH(W$3,$B$2:$Q$2,)+3),)),6,99),"""","")</f>
        <v>Абсолют Лайн</v>
      </c>
    </row>
    <row r="11" spans="1:23" s="39" customFormat="1" ht="18.75" customHeight="1" x14ac:dyDescent="0.25">
      <c r="A11" s="40" t="s">
        <v>8</v>
      </c>
      <c r="B11" s="49"/>
      <c r="C11" s="50">
        <v>22000</v>
      </c>
      <c r="D11" s="51">
        <v>21000</v>
      </c>
      <c r="E11" s="52">
        <v>21000</v>
      </c>
      <c r="F11" s="53">
        <v>26000</v>
      </c>
      <c r="G11" s="50">
        <v>25000</v>
      </c>
      <c r="H11" s="51">
        <v>24000</v>
      </c>
      <c r="I11" s="52">
        <v>23500</v>
      </c>
      <c r="J11" s="53">
        <v>27000</v>
      </c>
      <c r="K11" s="50">
        <v>26000</v>
      </c>
      <c r="L11" s="51">
        <v>27000</v>
      </c>
      <c r="M11" s="52">
        <v>27000</v>
      </c>
      <c r="N11" s="53">
        <v>29000</v>
      </c>
      <c r="O11" s="50">
        <v>28000</v>
      </c>
      <c r="P11" s="51">
        <v>30000</v>
      </c>
      <c r="Q11" s="54">
        <v>32000</v>
      </c>
      <c r="S11" s="73" t="s">
        <v>8</v>
      </c>
      <c r="T11" s="70" t="str">
        <f>SUBSTITUTE(MID(INDEX(INDEX($B$3:$Q$3,MATCH(T$3,$B$2:$Q$2,)):INDEX($B$3:$Q$3,MATCH(T$3,$B$2:$Q$2,)+3),MATCH(MIN(INDEX($B11:$Q11,MATCH(T$3,$B$2:$Q$2,)):INDEX($B11:$Q11,MATCH(T$3,$B$2:$Q$2,)+3)),INDEX($B11:$Q11,MATCH(T$3,$B$2:$Q$2,)):INDEX($B11:$Q11,MATCH(T$3,$B$2:$Q$2,)+3),)),6,99),"""","")</f>
        <v>Норда-Транс</v>
      </c>
      <c r="U11" s="70" t="str">
        <f>SUBSTITUTE(MID(INDEX(INDEX($B$3:$Q$3,MATCH(U$3,$B$2:$Q$2,)):INDEX($B$3:$Q$3,MATCH(U$3,$B$2:$Q$2,)+3),MATCH(MIN(INDEX($B11:$Q11,MATCH(U$3,$B$2:$Q$2,)):INDEX($B11:$Q11,MATCH(U$3,$B$2:$Q$2,)+3)),INDEX($B11:$Q11,MATCH(U$3,$B$2:$Q$2,)):INDEX($B11:$Q11,MATCH(U$3,$B$2:$Q$2,)+3),)),6,99),"""","")</f>
        <v>Абсолют Лайн</v>
      </c>
      <c r="V11" s="70" t="str">
        <f>SUBSTITUTE(MID(INDEX(INDEX($B$3:$Q$3,MATCH(V$3,$B$2:$Q$2,)):INDEX($B$3:$Q$3,MATCH(V$3,$B$2:$Q$2,)+3),MATCH(MIN(INDEX($B11:$Q11,MATCH(V$3,$B$2:$Q$2,)):INDEX($B11:$Q11,MATCH(V$3,$B$2:$Q$2,)+3)),INDEX($B11:$Q11,MATCH(V$3,$B$2:$Q$2,)):INDEX($B11:$Q11,MATCH(V$3,$B$2:$Q$2,)+3),)),6,99),"""","")</f>
        <v>Автотранс</v>
      </c>
      <c r="W11" s="70" t="str">
        <f>SUBSTITUTE(MID(INDEX(INDEX($B$3:$Q$3,MATCH(W$3,$B$2:$Q$2,)):INDEX($B$3:$Q$3,MATCH(W$3,$B$2:$Q$2,)+3),MATCH(MIN(INDEX($B11:$Q11,MATCH(W$3,$B$2:$Q$2,)):INDEX($B11:$Q11,MATCH(W$3,$B$2:$Q$2,)+3)),INDEX($B11:$Q11,MATCH(W$3,$B$2:$Q$2,)):INDEX($B11:$Q11,MATCH(W$3,$B$2:$Q$2,)+3),)),6,99),"""","")</f>
        <v>Автотранс</v>
      </c>
    </row>
    <row r="12" spans="1:23" s="39" customFormat="1" ht="18.75" customHeight="1" x14ac:dyDescent="0.25">
      <c r="A12" s="40" t="s">
        <v>9</v>
      </c>
      <c r="B12" s="49"/>
      <c r="C12" s="50">
        <v>18000</v>
      </c>
      <c r="D12" s="51">
        <v>27000</v>
      </c>
      <c r="E12" s="52">
        <v>18000</v>
      </c>
      <c r="F12" s="53">
        <v>21000</v>
      </c>
      <c r="G12" s="50">
        <v>19000</v>
      </c>
      <c r="H12" s="51">
        <v>29000</v>
      </c>
      <c r="I12" s="52">
        <v>19500</v>
      </c>
      <c r="J12" s="53">
        <v>22000</v>
      </c>
      <c r="K12" s="50">
        <v>21000</v>
      </c>
      <c r="L12" s="51">
        <v>32000</v>
      </c>
      <c r="M12" s="52">
        <v>22000</v>
      </c>
      <c r="N12" s="53">
        <v>24000</v>
      </c>
      <c r="O12" s="50">
        <v>23000</v>
      </c>
      <c r="P12" s="51">
        <v>36000</v>
      </c>
      <c r="Q12" s="54">
        <v>26000</v>
      </c>
      <c r="S12" s="73" t="s">
        <v>9</v>
      </c>
      <c r="T12" s="70" t="str">
        <f>SUBSTITUTE(MID(INDEX(INDEX($B$3:$Q$3,MATCH(T$3,$B$2:$Q$2,)):INDEX($B$3:$Q$3,MATCH(T$3,$B$2:$Q$2,)+3),MATCH(MIN(INDEX($B12:$Q12,MATCH(T$3,$B$2:$Q$2,)):INDEX($B12:$Q12,MATCH(T$3,$B$2:$Q$2,)+3)),INDEX($B12:$Q12,MATCH(T$3,$B$2:$Q$2,)):INDEX($B12:$Q12,MATCH(T$3,$B$2:$Q$2,)+3),)),6,99),"""","")</f>
        <v>Автотранс</v>
      </c>
      <c r="U12" s="70" t="str">
        <f>SUBSTITUTE(MID(INDEX(INDEX($B$3:$Q$3,MATCH(U$3,$B$2:$Q$2,)):INDEX($B$3:$Q$3,MATCH(U$3,$B$2:$Q$2,)+3),MATCH(MIN(INDEX($B12:$Q12,MATCH(U$3,$B$2:$Q$2,)):INDEX($B12:$Q12,MATCH(U$3,$B$2:$Q$2,)+3)),INDEX($B12:$Q12,MATCH(U$3,$B$2:$Q$2,)):INDEX($B12:$Q12,MATCH(U$3,$B$2:$Q$2,)+3),)),6,99),"""","")</f>
        <v>Автотранс</v>
      </c>
      <c r="V12" s="70" t="str">
        <f>SUBSTITUTE(MID(INDEX(INDEX($B$3:$Q$3,MATCH(V$3,$B$2:$Q$2,)):INDEX($B$3:$Q$3,MATCH(V$3,$B$2:$Q$2,)+3),MATCH(MIN(INDEX($B12:$Q12,MATCH(V$3,$B$2:$Q$2,)):INDEX($B12:$Q12,MATCH(V$3,$B$2:$Q$2,)+3)),INDEX($B12:$Q12,MATCH(V$3,$B$2:$Q$2,)):INDEX($B12:$Q12,MATCH(V$3,$B$2:$Q$2,)+3),)),6,99),"""","")</f>
        <v>Автотранс</v>
      </c>
      <c r="W12" s="70" t="str">
        <f>SUBSTITUTE(MID(INDEX(INDEX($B$3:$Q$3,MATCH(W$3,$B$2:$Q$2,)):INDEX($B$3:$Q$3,MATCH(W$3,$B$2:$Q$2,)+3),MATCH(MIN(INDEX($B12:$Q12,MATCH(W$3,$B$2:$Q$2,)):INDEX($B12:$Q12,MATCH(W$3,$B$2:$Q$2,)+3)),INDEX($B12:$Q12,MATCH(W$3,$B$2:$Q$2,)):INDEX($B12:$Q12,MATCH(W$3,$B$2:$Q$2,)+3),)),6,99),"""","")</f>
        <v>Автотранс</v>
      </c>
    </row>
    <row r="13" spans="1:23" s="39" customFormat="1" ht="18.75" customHeight="1" x14ac:dyDescent="0.25">
      <c r="A13" s="40" t="s">
        <v>10</v>
      </c>
      <c r="B13" s="49"/>
      <c r="C13" s="50">
        <v>10000</v>
      </c>
      <c r="D13" s="51">
        <v>12000</v>
      </c>
      <c r="E13" s="52">
        <v>10000</v>
      </c>
      <c r="F13" s="53">
        <v>13000</v>
      </c>
      <c r="G13" s="50">
        <v>11500</v>
      </c>
      <c r="H13" s="51">
        <v>15000</v>
      </c>
      <c r="I13" s="52">
        <v>12000</v>
      </c>
      <c r="J13" s="53">
        <v>15000</v>
      </c>
      <c r="K13" s="50">
        <v>13500</v>
      </c>
      <c r="L13" s="51">
        <v>18000</v>
      </c>
      <c r="M13" s="52">
        <v>15000</v>
      </c>
      <c r="N13" s="53">
        <v>17000</v>
      </c>
      <c r="O13" s="55">
        <v>17000</v>
      </c>
      <c r="P13" s="51">
        <v>21000</v>
      </c>
      <c r="Q13" s="56">
        <v>17500</v>
      </c>
      <c r="S13" s="73" t="s">
        <v>10</v>
      </c>
      <c r="T13" s="70" t="str">
        <f>SUBSTITUTE(MID(INDEX(INDEX($B$3:$Q$3,MATCH(T$3,$B$2:$Q$2,)):INDEX($B$3:$Q$3,MATCH(T$3,$B$2:$Q$2,)+3),MATCH(MIN(INDEX($B13:$Q13,MATCH(T$3,$B$2:$Q$2,)):INDEX($B13:$Q13,MATCH(T$3,$B$2:$Q$2,)+3)),INDEX($B13:$Q13,MATCH(T$3,$B$2:$Q$2,)):INDEX($B13:$Q13,MATCH(T$3,$B$2:$Q$2,)+3),)),6,99),"""","")</f>
        <v>Автотранс</v>
      </c>
      <c r="U13" s="70" t="str">
        <f>SUBSTITUTE(MID(INDEX(INDEX($B$3:$Q$3,MATCH(U$3,$B$2:$Q$2,)):INDEX($B$3:$Q$3,MATCH(U$3,$B$2:$Q$2,)+3),MATCH(MIN(INDEX($B13:$Q13,MATCH(U$3,$B$2:$Q$2,)):INDEX($B13:$Q13,MATCH(U$3,$B$2:$Q$2,)+3)),INDEX($B13:$Q13,MATCH(U$3,$B$2:$Q$2,)):INDEX($B13:$Q13,MATCH(U$3,$B$2:$Q$2,)+3),)),6,99),"""","")</f>
        <v>Автотранс</v>
      </c>
      <c r="V13" s="70" t="str">
        <f>SUBSTITUTE(MID(INDEX(INDEX($B$3:$Q$3,MATCH(V$3,$B$2:$Q$2,)):INDEX($B$3:$Q$3,MATCH(V$3,$B$2:$Q$2,)+3),MATCH(MIN(INDEX($B13:$Q13,MATCH(V$3,$B$2:$Q$2,)):INDEX($B13:$Q13,MATCH(V$3,$B$2:$Q$2,)+3)),INDEX($B13:$Q13,MATCH(V$3,$B$2:$Q$2,)):INDEX($B13:$Q13,MATCH(V$3,$B$2:$Q$2,)+3),)),6,99),"""","")</f>
        <v>Автотранс</v>
      </c>
      <c r="W13" s="70" t="str">
        <f>SUBSTITUTE(MID(INDEX(INDEX($B$3:$Q$3,MATCH(W$3,$B$2:$Q$2,)):INDEX($B$3:$Q$3,MATCH(W$3,$B$2:$Q$2,)+3),MATCH(MIN(INDEX($B13:$Q13,MATCH(W$3,$B$2:$Q$2,)):INDEX($B13:$Q13,MATCH(W$3,$B$2:$Q$2,)+3)),INDEX($B13:$Q13,MATCH(W$3,$B$2:$Q$2,)):INDEX($B13:$Q13,MATCH(W$3,$B$2:$Q$2,)+3),)),6,99),"""","")</f>
        <v>Нов Транс</v>
      </c>
    </row>
    <row r="14" spans="1:23" s="39" customFormat="1" ht="18.75" customHeight="1" x14ac:dyDescent="0.25">
      <c r="A14" s="40" t="s">
        <v>11</v>
      </c>
      <c r="B14" s="49"/>
      <c r="C14" s="50">
        <v>13500</v>
      </c>
      <c r="D14" s="51">
        <v>19000</v>
      </c>
      <c r="E14" s="52">
        <v>15000</v>
      </c>
      <c r="F14" s="53">
        <v>16000</v>
      </c>
      <c r="G14" s="50">
        <v>15000</v>
      </c>
      <c r="H14" s="51">
        <v>22000</v>
      </c>
      <c r="I14" s="52">
        <v>16500</v>
      </c>
      <c r="J14" s="53">
        <v>18000</v>
      </c>
      <c r="K14" s="50">
        <v>16000</v>
      </c>
      <c r="L14" s="51">
        <v>25000</v>
      </c>
      <c r="M14" s="52">
        <v>20000</v>
      </c>
      <c r="N14" s="53">
        <v>23000</v>
      </c>
      <c r="O14" s="50">
        <v>21000</v>
      </c>
      <c r="P14" s="51">
        <v>29000</v>
      </c>
      <c r="Q14" s="54">
        <v>24000</v>
      </c>
      <c r="S14" s="73" t="s">
        <v>11</v>
      </c>
      <c r="T14" s="70" t="str">
        <f>SUBSTITUTE(MID(INDEX(INDEX($B$3:$Q$3,MATCH(T$3,$B$2:$Q$2,)):INDEX($B$3:$Q$3,MATCH(T$3,$B$2:$Q$2,)+3),MATCH(MIN(INDEX($B14:$Q14,MATCH(T$3,$B$2:$Q$2,)):INDEX($B14:$Q14,MATCH(T$3,$B$2:$Q$2,)+3)),INDEX($B14:$Q14,MATCH(T$3,$B$2:$Q$2,)):INDEX($B14:$Q14,MATCH(T$3,$B$2:$Q$2,)+3),)),6,99),"""","")</f>
        <v>Автотранс</v>
      </c>
      <c r="U14" s="70" t="str">
        <f>SUBSTITUTE(MID(INDEX(INDEX($B$3:$Q$3,MATCH(U$3,$B$2:$Q$2,)):INDEX($B$3:$Q$3,MATCH(U$3,$B$2:$Q$2,)+3),MATCH(MIN(INDEX($B14:$Q14,MATCH(U$3,$B$2:$Q$2,)):INDEX($B14:$Q14,MATCH(U$3,$B$2:$Q$2,)+3)),INDEX($B14:$Q14,MATCH(U$3,$B$2:$Q$2,)):INDEX($B14:$Q14,MATCH(U$3,$B$2:$Q$2,)+3),)),6,99),"""","")</f>
        <v>Автотранс</v>
      </c>
      <c r="V14" s="70" t="str">
        <f>SUBSTITUTE(MID(INDEX(INDEX($B$3:$Q$3,MATCH(V$3,$B$2:$Q$2,)):INDEX($B$3:$Q$3,MATCH(V$3,$B$2:$Q$2,)+3),MATCH(MIN(INDEX($B14:$Q14,MATCH(V$3,$B$2:$Q$2,)):INDEX($B14:$Q14,MATCH(V$3,$B$2:$Q$2,)+3)),INDEX($B14:$Q14,MATCH(V$3,$B$2:$Q$2,)):INDEX($B14:$Q14,MATCH(V$3,$B$2:$Q$2,)+3),)),6,99),"""","")</f>
        <v>Автотранс</v>
      </c>
      <c r="W14" s="70" t="str">
        <f>SUBSTITUTE(MID(INDEX(INDEX($B$3:$Q$3,MATCH(W$3,$B$2:$Q$2,)):INDEX($B$3:$Q$3,MATCH(W$3,$B$2:$Q$2,)+3),MATCH(MIN(INDEX($B14:$Q14,MATCH(W$3,$B$2:$Q$2,)):INDEX($B14:$Q14,MATCH(W$3,$B$2:$Q$2,)+3)),INDEX($B14:$Q14,MATCH(W$3,$B$2:$Q$2,)):INDEX($B14:$Q14,MATCH(W$3,$B$2:$Q$2,)+3),)),6,99),"""","")</f>
        <v>Автотранс</v>
      </c>
    </row>
    <row r="15" spans="1:23" s="39" customFormat="1" ht="18.75" customHeight="1" x14ac:dyDescent="0.25">
      <c r="A15" s="41" t="s">
        <v>12</v>
      </c>
      <c r="B15" s="49"/>
      <c r="C15" s="57">
        <v>21000</v>
      </c>
      <c r="D15" s="51">
        <v>23000</v>
      </c>
      <c r="E15" s="52">
        <v>16500</v>
      </c>
      <c r="F15" s="53">
        <v>25000</v>
      </c>
      <c r="G15" s="57">
        <v>23000</v>
      </c>
      <c r="H15" s="51">
        <v>26000</v>
      </c>
      <c r="I15" s="52">
        <v>19000</v>
      </c>
      <c r="J15" s="53">
        <v>25000</v>
      </c>
      <c r="K15" s="57">
        <v>24000</v>
      </c>
      <c r="L15" s="51">
        <v>29000</v>
      </c>
      <c r="M15" s="52">
        <v>22000</v>
      </c>
      <c r="N15" s="53">
        <v>28000</v>
      </c>
      <c r="O15" s="57">
        <v>27000</v>
      </c>
      <c r="P15" s="51">
        <v>32000</v>
      </c>
      <c r="Q15" s="54">
        <v>26000</v>
      </c>
      <c r="S15" s="73" t="s">
        <v>12</v>
      </c>
      <c r="T15" s="70" t="str">
        <f>SUBSTITUTE(MID(INDEX(INDEX($B$3:$Q$3,MATCH(T$3,$B$2:$Q$2,)):INDEX($B$3:$Q$3,MATCH(T$3,$B$2:$Q$2,)+3),MATCH(MIN(INDEX($B15:$Q15,MATCH(T$3,$B$2:$Q$2,)):INDEX($B15:$Q15,MATCH(T$3,$B$2:$Q$2,)+3)),INDEX($B15:$Q15,MATCH(T$3,$B$2:$Q$2,)):INDEX($B15:$Q15,MATCH(T$3,$B$2:$Q$2,)+3),)),6,99),"""","")</f>
        <v>Абсолют Лайн</v>
      </c>
      <c r="U15" s="70" t="str">
        <f>SUBSTITUTE(MID(INDEX(INDEX($B$3:$Q$3,MATCH(U$3,$B$2:$Q$2,)):INDEX($B$3:$Q$3,MATCH(U$3,$B$2:$Q$2,)+3),MATCH(MIN(INDEX($B15:$Q15,MATCH(U$3,$B$2:$Q$2,)):INDEX($B15:$Q15,MATCH(U$3,$B$2:$Q$2,)+3)),INDEX($B15:$Q15,MATCH(U$3,$B$2:$Q$2,)):INDEX($B15:$Q15,MATCH(U$3,$B$2:$Q$2,)+3),)),6,99),"""","")</f>
        <v>Абсолют Лайн</v>
      </c>
      <c r="V15" s="70" t="str">
        <f>SUBSTITUTE(MID(INDEX(INDEX($B$3:$Q$3,MATCH(V$3,$B$2:$Q$2,)):INDEX($B$3:$Q$3,MATCH(V$3,$B$2:$Q$2,)+3),MATCH(MIN(INDEX($B15:$Q15,MATCH(V$3,$B$2:$Q$2,)):INDEX($B15:$Q15,MATCH(V$3,$B$2:$Q$2,)+3)),INDEX($B15:$Q15,MATCH(V$3,$B$2:$Q$2,)):INDEX($B15:$Q15,MATCH(V$3,$B$2:$Q$2,)+3),)),6,99),"""","")</f>
        <v>Абсолют Лайн</v>
      </c>
      <c r="W15" s="70" t="str">
        <f>SUBSTITUTE(MID(INDEX(INDEX($B$3:$Q$3,MATCH(W$3,$B$2:$Q$2,)):INDEX($B$3:$Q$3,MATCH(W$3,$B$2:$Q$2,)+3),MATCH(MIN(INDEX($B15:$Q15,MATCH(W$3,$B$2:$Q$2,)):INDEX($B15:$Q15,MATCH(W$3,$B$2:$Q$2,)+3)),INDEX($B15:$Q15,MATCH(W$3,$B$2:$Q$2,)):INDEX($B15:$Q15,MATCH(W$3,$B$2:$Q$2,)+3),)),6,99),"""","")</f>
        <v>Абсолют Лайн</v>
      </c>
    </row>
    <row r="16" spans="1:23" s="39" customFormat="1" ht="18.75" customHeight="1" thickBot="1" x14ac:dyDescent="0.3">
      <c r="A16" s="42" t="s">
        <v>56</v>
      </c>
      <c r="B16" s="58"/>
      <c r="C16" s="59">
        <v>12000</v>
      </c>
      <c r="D16" s="60">
        <v>19000</v>
      </c>
      <c r="E16" s="61">
        <v>12000</v>
      </c>
      <c r="F16" s="62"/>
      <c r="G16" s="59">
        <v>14000</v>
      </c>
      <c r="H16" s="60">
        <v>22000</v>
      </c>
      <c r="I16" s="61">
        <v>14000</v>
      </c>
      <c r="J16" s="62"/>
      <c r="K16" s="59">
        <v>16500</v>
      </c>
      <c r="L16" s="60">
        <v>25000</v>
      </c>
      <c r="M16" s="61">
        <v>17500</v>
      </c>
      <c r="N16" s="62"/>
      <c r="O16" s="59">
        <v>20000</v>
      </c>
      <c r="P16" s="60">
        <v>29000</v>
      </c>
      <c r="Q16" s="63">
        <v>21000</v>
      </c>
      <c r="S16" s="74" t="s">
        <v>56</v>
      </c>
      <c r="T16" s="70" t="str">
        <f>SUBSTITUTE(MID(INDEX(INDEX($B$3:$Q$3,MATCH(T$3,$B$2:$Q$2,)):INDEX($B$3:$Q$3,MATCH(T$3,$B$2:$Q$2,)+3),MATCH(MIN(INDEX($B16:$Q16,MATCH(T$3,$B$2:$Q$2,)):INDEX($B16:$Q16,MATCH(T$3,$B$2:$Q$2,)+3)),INDEX($B16:$Q16,MATCH(T$3,$B$2:$Q$2,)):INDEX($B16:$Q16,MATCH(T$3,$B$2:$Q$2,)+3),)),6,99),"""","")</f>
        <v>Автотранс</v>
      </c>
      <c r="U16" s="70" t="str">
        <f>SUBSTITUTE(MID(INDEX(INDEX($B$3:$Q$3,MATCH(U$3,$B$2:$Q$2,)):INDEX($B$3:$Q$3,MATCH(U$3,$B$2:$Q$2,)+3),MATCH(MIN(INDEX($B16:$Q16,MATCH(U$3,$B$2:$Q$2,)):INDEX($B16:$Q16,MATCH(U$3,$B$2:$Q$2,)+3)),INDEX($B16:$Q16,MATCH(U$3,$B$2:$Q$2,)):INDEX($B16:$Q16,MATCH(U$3,$B$2:$Q$2,)+3),)),6,99),"""","")</f>
        <v>Автотранс</v>
      </c>
      <c r="V16" s="70" t="str">
        <f>SUBSTITUTE(MID(INDEX(INDEX($B$3:$Q$3,MATCH(V$3,$B$2:$Q$2,)):INDEX($B$3:$Q$3,MATCH(V$3,$B$2:$Q$2,)+3),MATCH(MIN(INDEX($B16:$Q16,MATCH(V$3,$B$2:$Q$2,)):INDEX($B16:$Q16,MATCH(V$3,$B$2:$Q$2,)+3)),INDEX($B16:$Q16,MATCH(V$3,$B$2:$Q$2,)):INDEX($B16:$Q16,MATCH(V$3,$B$2:$Q$2,)+3),)),6,99),"""","")</f>
        <v>Автотранс</v>
      </c>
      <c r="W16" s="70" t="str">
        <f>SUBSTITUTE(MID(INDEX(INDEX($B$3:$Q$3,MATCH(W$3,$B$2:$Q$2,)):INDEX($B$3:$Q$3,MATCH(W$3,$B$2:$Q$2,)+3),MATCH(MIN(INDEX($B16:$Q16,MATCH(W$3,$B$2:$Q$2,)):INDEX($B16:$Q16,MATCH(W$3,$B$2:$Q$2,)+3)),INDEX($B16:$Q16,MATCH(W$3,$B$2:$Q$2,)):INDEX($B16:$Q16,MATCH(W$3,$B$2:$Q$2,)+3),)),6,99),"""","")</f>
        <v>Автотранс</v>
      </c>
    </row>
    <row r="18" spans="20:22" x14ac:dyDescent="0.25">
      <c r="T18" s="75"/>
      <c r="U18" s="75"/>
      <c r="V18" s="75"/>
    </row>
  </sheetData>
  <mergeCells count="9">
    <mergeCell ref="B1:E1"/>
    <mergeCell ref="N1:Q1"/>
    <mergeCell ref="J1:M1"/>
    <mergeCell ref="F1:I1"/>
    <mergeCell ref="A2:A3"/>
    <mergeCell ref="N2:Q2"/>
    <mergeCell ref="J2:M2"/>
    <mergeCell ref="F2:I2"/>
    <mergeCell ref="B2:E2"/>
  </mergeCells>
  <conditionalFormatting sqref="B4:Q16">
    <cfRule type="expression" dxfId="1" priority="1" stopIfTrue="1">
      <formula>SEARCH(INDEX($T4:$W4,MATCH(LOOKUP(,-1/LEFTB($B$2:B$2),$B$2:B$2),$T$3:$W$3,)),B$3)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G1" workbookViewId="0">
      <selection activeCell="T4" sqref="T4"/>
    </sheetView>
  </sheetViews>
  <sheetFormatPr defaultRowHeight="15" x14ac:dyDescent="0.25"/>
  <cols>
    <col min="1" max="1" width="15.85546875" bestFit="1" customWidth="1"/>
    <col min="2" max="17" width="9.7109375" customWidth="1"/>
    <col min="19" max="19" width="19.7109375" customWidth="1"/>
    <col min="20" max="23" width="11.85546875" customWidth="1"/>
  </cols>
  <sheetData>
    <row r="1" spans="1:23" ht="15.75" thickBot="1" x14ac:dyDescent="0.3">
      <c r="B1" s="91" t="s">
        <v>87</v>
      </c>
      <c r="C1" s="92"/>
      <c r="D1" s="92"/>
      <c r="E1" s="93"/>
      <c r="F1" s="91" t="s">
        <v>87</v>
      </c>
      <c r="G1" s="92"/>
      <c r="H1" s="92"/>
      <c r="I1" s="93"/>
      <c r="J1" s="91" t="s">
        <v>87</v>
      </c>
      <c r="K1" s="92"/>
      <c r="L1" s="92"/>
      <c r="M1" s="93"/>
      <c r="N1" s="91" t="s">
        <v>87</v>
      </c>
      <c r="O1" s="92"/>
      <c r="P1" s="92"/>
      <c r="Q1" s="93"/>
    </row>
    <row r="2" spans="1:23" ht="15.75" customHeight="1" thickBot="1" x14ac:dyDescent="0.3">
      <c r="A2" s="89" t="s">
        <v>86</v>
      </c>
      <c r="B2" s="91" t="s">
        <v>18</v>
      </c>
      <c r="C2" s="92"/>
      <c r="D2" s="92"/>
      <c r="E2" s="93"/>
      <c r="F2" s="91" t="s">
        <v>13</v>
      </c>
      <c r="G2" s="92"/>
      <c r="H2" s="92"/>
      <c r="I2" s="93"/>
      <c r="J2" s="91" t="s">
        <v>14</v>
      </c>
      <c r="K2" s="92"/>
      <c r="L2" s="92"/>
      <c r="M2" s="93"/>
      <c r="N2" s="91" t="s">
        <v>15</v>
      </c>
      <c r="O2" s="92"/>
      <c r="P2" s="92"/>
      <c r="Q2" s="93"/>
    </row>
    <row r="3" spans="1:23" ht="45.75" thickBot="1" x14ac:dyDescent="0.3">
      <c r="A3" s="90"/>
      <c r="B3" s="64" t="s">
        <v>89</v>
      </c>
      <c r="C3" s="64" t="s">
        <v>90</v>
      </c>
      <c r="D3" s="65" t="s">
        <v>91</v>
      </c>
      <c r="E3" s="64" t="s">
        <v>92</v>
      </c>
      <c r="F3" s="64" t="str">
        <f t="shared" ref="F3:Q3" si="0">B3</f>
        <v>ООО "Нов Транс"</v>
      </c>
      <c r="G3" s="64" t="str">
        <f t="shared" si="0"/>
        <v>ООО "Автотранс"</v>
      </c>
      <c r="H3" s="64" t="str">
        <f t="shared" si="0"/>
        <v>ООО "Норда-Транс"</v>
      </c>
      <c r="I3" s="64" t="str">
        <f t="shared" si="0"/>
        <v>ООО "Абсолют Лайн"</v>
      </c>
      <c r="J3" s="66" t="str">
        <f t="shared" si="0"/>
        <v>ООО "Нов Транс"</v>
      </c>
      <c r="K3" s="66" t="str">
        <f t="shared" si="0"/>
        <v>ООО "Автотранс"</v>
      </c>
      <c r="L3" s="66" t="str">
        <f t="shared" si="0"/>
        <v>ООО "Норда-Транс"</v>
      </c>
      <c r="M3" s="66" t="str">
        <f t="shared" si="0"/>
        <v>ООО "Абсолют Лайн"</v>
      </c>
      <c r="N3" s="66" t="str">
        <f t="shared" si="0"/>
        <v>ООО "Нов Транс"</v>
      </c>
      <c r="O3" s="66" t="str">
        <f t="shared" si="0"/>
        <v>ООО "Автотранс"</v>
      </c>
      <c r="P3" s="66" t="str">
        <f t="shared" si="0"/>
        <v>ООО "Норда-Транс"</v>
      </c>
      <c r="Q3" s="66" t="str">
        <f t="shared" si="0"/>
        <v>ООО "Абсолют Лайн"</v>
      </c>
      <c r="S3" s="71" t="s">
        <v>88</v>
      </c>
      <c r="T3" s="69" t="s">
        <v>18</v>
      </c>
      <c r="U3" s="67" t="s">
        <v>13</v>
      </c>
      <c r="V3" s="67" t="s">
        <v>14</v>
      </c>
      <c r="W3" s="68" t="s">
        <v>15</v>
      </c>
    </row>
    <row r="4" spans="1:23" s="39" customFormat="1" ht="18.75" customHeight="1" x14ac:dyDescent="0.25">
      <c r="A4" s="38" t="s">
        <v>1</v>
      </c>
      <c r="B4" s="43"/>
      <c r="C4" s="44">
        <v>10000</v>
      </c>
      <c r="D4" s="45">
        <v>12000</v>
      </c>
      <c r="E4" s="46">
        <v>9000</v>
      </c>
      <c r="F4" s="47">
        <v>12000</v>
      </c>
      <c r="G4" s="44">
        <v>1</v>
      </c>
      <c r="H4" s="45">
        <v>15000</v>
      </c>
      <c r="I4" s="46">
        <v>11000</v>
      </c>
      <c r="J4" s="47">
        <v>1</v>
      </c>
      <c r="K4" s="44">
        <v>14000</v>
      </c>
      <c r="L4" s="45">
        <v>18000</v>
      </c>
      <c r="M4" s="46">
        <v>13500</v>
      </c>
      <c r="N4" s="47">
        <v>16000</v>
      </c>
      <c r="O4" s="44">
        <v>16000</v>
      </c>
      <c r="P4" s="45">
        <v>1</v>
      </c>
      <c r="Q4" s="48">
        <v>15500</v>
      </c>
      <c r="S4" s="72" t="s">
        <v>1</v>
      </c>
      <c r="T4" s="70" t="str">
        <f>SUBSTITUTE(MID(INDEX(INDEX($B$3:$Q$3,(COLUMN(A1)-1)*4+1):INDEX($B$3:$Q$3,COLUMN(A1)*4),MATCH(MIN(INDEX($B4:$Q4,(COLUMN(A1)-1)*4+1):INDEX($B4:$Q4,COLUMN(A1)*4)),INDEX($B4:$Q4,(COLUMN(A1)-1)*4+1):INDEX($B4:$Q4,COLUMN(A1)*4),)),6,99),"""","")</f>
        <v>Абсолют Лайн</v>
      </c>
      <c r="U4" s="70" t="str">
        <f>SUBSTITUTE(MID(INDEX(INDEX($B$3:$Q$3,(COLUMN(B1)-1)*4+1):INDEX($B$3:$Q$3,COLUMN(B1)*4),MATCH(MIN(INDEX($B4:$Q4,(COLUMN(B1)-1)*4+1):INDEX($B4:$Q4,COLUMN(B1)*4)),INDEX($B4:$Q4,(COLUMN(B1)-1)*4+1):INDEX($B4:$Q4,COLUMN(B1)*4),)),6,99),"""","")</f>
        <v>Автотранс</v>
      </c>
      <c r="V4" s="70" t="str">
        <f>SUBSTITUTE(MID(INDEX(INDEX($B$3:$Q$3,(COLUMN(C1)-1)*4+1):INDEX($B$3:$Q$3,COLUMN(C1)*4),MATCH(MIN(INDEX($B4:$Q4,(COLUMN(C1)-1)*4+1):INDEX($B4:$Q4,COLUMN(C1)*4)),INDEX($B4:$Q4,(COLUMN(C1)-1)*4+1):INDEX($B4:$Q4,COLUMN(C1)*4),)),6,99),"""","")</f>
        <v>Нов Транс</v>
      </c>
      <c r="W4" s="70" t="str">
        <f>SUBSTITUTE(MID(INDEX(INDEX($B$3:$Q$3,(COLUMN(D1)-1)*4+1):INDEX($B$3:$Q$3,COLUMN(D1)*4),MATCH(MIN(INDEX($B4:$Q4,(COLUMN(D1)-1)*4+1):INDEX($B4:$Q4,COLUMN(D1)*4)),INDEX($B4:$Q4,(COLUMN(D1)-1)*4+1):INDEX($B4:$Q4,COLUMN(D1)*4),)),6,99),"""","")</f>
        <v>Норда-Транс</v>
      </c>
    </row>
    <row r="5" spans="1:23" s="39" customFormat="1" ht="18.75" customHeight="1" x14ac:dyDescent="0.25">
      <c r="A5" s="40" t="s">
        <v>2</v>
      </c>
      <c r="B5" s="49"/>
      <c r="C5" s="50">
        <v>9000</v>
      </c>
      <c r="D5" s="51">
        <v>12000</v>
      </c>
      <c r="E5" s="52">
        <v>10000</v>
      </c>
      <c r="F5" s="53">
        <v>10000</v>
      </c>
      <c r="G5" s="50">
        <v>10000</v>
      </c>
      <c r="H5" s="51">
        <v>15000</v>
      </c>
      <c r="I5" s="52">
        <v>12000</v>
      </c>
      <c r="J5" s="53">
        <v>12000</v>
      </c>
      <c r="K5" s="50">
        <v>12000</v>
      </c>
      <c r="L5" s="51">
        <v>18000</v>
      </c>
      <c r="M5" s="52">
        <v>15000</v>
      </c>
      <c r="N5" s="53">
        <v>13000</v>
      </c>
      <c r="O5" s="50">
        <v>15000</v>
      </c>
      <c r="P5" s="51">
        <v>21000</v>
      </c>
      <c r="Q5" s="54">
        <v>17000</v>
      </c>
      <c r="S5" s="73" t="s">
        <v>2</v>
      </c>
      <c r="T5" s="70" t="str">
        <f>SUBSTITUTE(MID(INDEX(INDEX($B$3:$Q$3,(COLUMN(A2)-1)*4+1):INDEX($B$3:$Q$3,COLUMN(A2)*4),MATCH(MIN(INDEX($B5:$Q5,(COLUMN(A2)-1)*4+1):INDEX($B5:$Q5,COLUMN(A2)*4)),INDEX($B5:$Q5,(COLUMN(A2)-1)*4+1):INDEX($B5:$Q5,COLUMN(A2)*4),)),6,99),"""","")</f>
        <v>Автотранс</v>
      </c>
      <c r="U5" s="70" t="str">
        <f>SUBSTITUTE(MID(INDEX(INDEX($B$3:$Q$3,(COLUMN(B2)-1)*4+1):INDEX($B$3:$Q$3,COLUMN(B2)*4),MATCH(MIN(INDEX($B5:$Q5,(COLUMN(B2)-1)*4+1):INDEX($B5:$Q5,COLUMN(B2)*4)),INDEX($B5:$Q5,(COLUMN(B2)-1)*4+1):INDEX($B5:$Q5,COLUMN(B2)*4),)),6,99),"""","")</f>
        <v>Нов Транс</v>
      </c>
      <c r="V5" s="70" t="str">
        <f>SUBSTITUTE(MID(INDEX(INDEX($B$3:$Q$3,(COLUMN(C2)-1)*4+1):INDEX($B$3:$Q$3,COLUMN(C2)*4),MATCH(MIN(INDEX($B5:$Q5,(COLUMN(C2)-1)*4+1):INDEX($B5:$Q5,COLUMN(C2)*4)),INDEX($B5:$Q5,(COLUMN(C2)-1)*4+1):INDEX($B5:$Q5,COLUMN(C2)*4),)),6,99),"""","")</f>
        <v>Нов Транс</v>
      </c>
      <c r="W5" s="70" t="str">
        <f>SUBSTITUTE(MID(INDEX(INDEX($B$3:$Q$3,(COLUMN(D2)-1)*4+1):INDEX($B$3:$Q$3,COLUMN(D2)*4),MATCH(MIN(INDEX($B5:$Q5,(COLUMN(D2)-1)*4+1):INDEX($B5:$Q5,COLUMN(D2)*4)),INDEX($B5:$Q5,(COLUMN(D2)-1)*4+1):INDEX($B5:$Q5,COLUMN(D2)*4),)),6,99),"""","")</f>
        <v>Нов Транс</v>
      </c>
    </row>
    <row r="6" spans="1:23" s="39" customFormat="1" ht="18.75" customHeight="1" x14ac:dyDescent="0.25">
      <c r="A6" s="40" t="s">
        <v>3</v>
      </c>
      <c r="B6" s="49"/>
      <c r="C6" s="50">
        <v>11000</v>
      </c>
      <c r="D6" s="51">
        <v>18000</v>
      </c>
      <c r="E6" s="52">
        <v>13000</v>
      </c>
      <c r="F6" s="53">
        <v>12000</v>
      </c>
      <c r="G6" s="50">
        <v>12000</v>
      </c>
      <c r="H6" s="51">
        <v>21000</v>
      </c>
      <c r="I6" s="52">
        <v>14500</v>
      </c>
      <c r="J6" s="53">
        <v>14000</v>
      </c>
      <c r="K6" s="50">
        <v>17000</v>
      </c>
      <c r="L6" s="51">
        <v>24000</v>
      </c>
      <c r="M6" s="52">
        <v>16500</v>
      </c>
      <c r="N6" s="53">
        <v>16000</v>
      </c>
      <c r="O6" s="50">
        <v>20000</v>
      </c>
      <c r="P6" s="51">
        <v>27000</v>
      </c>
      <c r="Q6" s="54">
        <v>19000</v>
      </c>
      <c r="S6" s="73" t="s">
        <v>3</v>
      </c>
      <c r="T6" s="70" t="str">
        <f>SUBSTITUTE(MID(INDEX(INDEX($B$3:$Q$3,(COLUMN(A3)-1)*4+1):INDEX($B$3:$Q$3,COLUMN(A3)*4),MATCH(MIN(INDEX($B6:$Q6,(COLUMN(A3)-1)*4+1):INDEX($B6:$Q6,COLUMN(A3)*4)),INDEX($B6:$Q6,(COLUMN(A3)-1)*4+1):INDEX($B6:$Q6,COLUMN(A3)*4),)),6,99),"""","")</f>
        <v>Автотранс</v>
      </c>
      <c r="U6" s="70" t="str">
        <f>SUBSTITUTE(MID(INDEX(INDEX($B$3:$Q$3,(COLUMN(B3)-1)*4+1):INDEX($B$3:$Q$3,COLUMN(B3)*4),MATCH(MIN(INDEX($B6:$Q6,(COLUMN(B3)-1)*4+1):INDEX($B6:$Q6,COLUMN(B3)*4)),INDEX($B6:$Q6,(COLUMN(B3)-1)*4+1):INDEX($B6:$Q6,COLUMN(B3)*4),)),6,99),"""","")</f>
        <v>Нов Транс</v>
      </c>
      <c r="V6" s="70" t="str">
        <f>SUBSTITUTE(MID(INDEX(INDEX($B$3:$Q$3,(COLUMN(C3)-1)*4+1):INDEX($B$3:$Q$3,COLUMN(C3)*4),MATCH(MIN(INDEX($B6:$Q6,(COLUMN(C3)-1)*4+1):INDEX($B6:$Q6,COLUMN(C3)*4)),INDEX($B6:$Q6,(COLUMN(C3)-1)*4+1):INDEX($B6:$Q6,COLUMN(C3)*4),)),6,99),"""","")</f>
        <v>Нов Транс</v>
      </c>
      <c r="W6" s="70" t="str">
        <f>SUBSTITUTE(MID(INDEX(INDEX($B$3:$Q$3,(COLUMN(D3)-1)*4+1):INDEX($B$3:$Q$3,COLUMN(D3)*4),MATCH(MIN(INDEX($B6:$Q6,(COLUMN(D3)-1)*4+1):INDEX($B6:$Q6,COLUMN(D3)*4)),INDEX($B6:$Q6,(COLUMN(D3)-1)*4+1):INDEX($B6:$Q6,COLUMN(D3)*4),)),6,99),"""","")</f>
        <v>Нов Транс</v>
      </c>
    </row>
    <row r="7" spans="1:23" s="39" customFormat="1" ht="18.75" customHeight="1" x14ac:dyDescent="0.25">
      <c r="A7" s="40" t="s">
        <v>4</v>
      </c>
      <c r="B7" s="49"/>
      <c r="C7" s="50">
        <v>10000</v>
      </c>
      <c r="D7" s="51">
        <v>12000</v>
      </c>
      <c r="E7" s="52">
        <v>9000</v>
      </c>
      <c r="F7" s="53">
        <v>11000</v>
      </c>
      <c r="G7" s="50">
        <v>11000</v>
      </c>
      <c r="H7" s="51">
        <v>15000</v>
      </c>
      <c r="I7" s="52">
        <v>11000</v>
      </c>
      <c r="J7" s="53">
        <v>13000</v>
      </c>
      <c r="K7" s="50">
        <v>12000</v>
      </c>
      <c r="L7" s="51">
        <v>18000</v>
      </c>
      <c r="M7" s="52">
        <v>13000</v>
      </c>
      <c r="N7" s="53">
        <v>15000</v>
      </c>
      <c r="O7" s="50">
        <v>14000</v>
      </c>
      <c r="P7" s="51">
        <v>21000</v>
      </c>
      <c r="Q7" s="54">
        <v>15000</v>
      </c>
      <c r="S7" s="73" t="s">
        <v>4</v>
      </c>
      <c r="T7" s="70" t="str">
        <f>SUBSTITUTE(MID(INDEX(INDEX($B$3:$Q$3,(COLUMN(A4)-1)*4+1):INDEX($B$3:$Q$3,COLUMN(A4)*4),MATCH(MIN(INDEX($B7:$Q7,(COLUMN(A4)-1)*4+1):INDEX($B7:$Q7,COLUMN(A4)*4)),INDEX($B7:$Q7,(COLUMN(A4)-1)*4+1):INDEX($B7:$Q7,COLUMN(A4)*4),)),6,99),"""","")</f>
        <v>Абсолют Лайн</v>
      </c>
      <c r="U7" s="70" t="str">
        <f>SUBSTITUTE(MID(INDEX(INDEX($B$3:$Q$3,(COLUMN(B4)-1)*4+1):INDEX($B$3:$Q$3,COLUMN(B4)*4),MATCH(MIN(INDEX($B7:$Q7,(COLUMN(B4)-1)*4+1):INDEX($B7:$Q7,COLUMN(B4)*4)),INDEX($B7:$Q7,(COLUMN(B4)-1)*4+1):INDEX($B7:$Q7,COLUMN(B4)*4),)),6,99),"""","")</f>
        <v>Нов Транс</v>
      </c>
      <c r="V7" s="70" t="str">
        <f>SUBSTITUTE(MID(INDEX(INDEX($B$3:$Q$3,(COLUMN(C4)-1)*4+1):INDEX($B$3:$Q$3,COLUMN(C4)*4),MATCH(MIN(INDEX($B7:$Q7,(COLUMN(C4)-1)*4+1):INDEX($B7:$Q7,COLUMN(C4)*4)),INDEX($B7:$Q7,(COLUMN(C4)-1)*4+1):INDEX($B7:$Q7,COLUMN(C4)*4),)),6,99),"""","")</f>
        <v>Автотранс</v>
      </c>
      <c r="W7" s="70" t="str">
        <f>SUBSTITUTE(MID(INDEX(INDEX($B$3:$Q$3,(COLUMN(D4)-1)*4+1):INDEX($B$3:$Q$3,COLUMN(D4)*4),MATCH(MIN(INDEX($B7:$Q7,(COLUMN(D4)-1)*4+1):INDEX($B7:$Q7,COLUMN(D4)*4)),INDEX($B7:$Q7,(COLUMN(D4)-1)*4+1):INDEX($B7:$Q7,COLUMN(D4)*4),)),6,99),"""","")</f>
        <v>Автотранс</v>
      </c>
    </row>
    <row r="8" spans="1:23" s="39" customFormat="1" ht="18.75" customHeight="1" x14ac:dyDescent="0.25">
      <c r="A8" s="40" t="s">
        <v>5</v>
      </c>
      <c r="B8" s="49"/>
      <c r="C8" s="50">
        <v>18000</v>
      </c>
      <c r="D8" s="51">
        <v>17000</v>
      </c>
      <c r="E8" s="52">
        <v>16000</v>
      </c>
      <c r="F8" s="53">
        <v>22000</v>
      </c>
      <c r="G8" s="50">
        <v>20000</v>
      </c>
      <c r="H8" s="51">
        <v>20000</v>
      </c>
      <c r="I8" s="52">
        <v>18000</v>
      </c>
      <c r="J8" s="53">
        <v>23000</v>
      </c>
      <c r="K8" s="50">
        <v>22000</v>
      </c>
      <c r="L8" s="51">
        <v>23000</v>
      </c>
      <c r="M8" s="52">
        <v>20000</v>
      </c>
      <c r="N8" s="53">
        <v>25000</v>
      </c>
      <c r="O8" s="50">
        <v>24000</v>
      </c>
      <c r="P8" s="51">
        <v>26000</v>
      </c>
      <c r="Q8" s="54">
        <v>23500</v>
      </c>
      <c r="S8" s="73" t="s">
        <v>5</v>
      </c>
      <c r="T8" s="70" t="str">
        <f>SUBSTITUTE(MID(INDEX(INDEX($B$3:$Q$3,(COLUMN(A5)-1)*4+1):INDEX($B$3:$Q$3,COLUMN(A5)*4),MATCH(MIN(INDEX($B8:$Q8,(COLUMN(A5)-1)*4+1):INDEX($B8:$Q8,COLUMN(A5)*4)),INDEX($B8:$Q8,(COLUMN(A5)-1)*4+1):INDEX($B8:$Q8,COLUMN(A5)*4),)),6,99),"""","")</f>
        <v>Абсолют Лайн</v>
      </c>
      <c r="U8" s="70" t="str">
        <f>SUBSTITUTE(MID(INDEX(INDEX($B$3:$Q$3,(COLUMN(B5)-1)*4+1):INDEX($B$3:$Q$3,COLUMN(B5)*4),MATCH(MIN(INDEX($B8:$Q8,(COLUMN(B5)-1)*4+1):INDEX($B8:$Q8,COLUMN(B5)*4)),INDEX($B8:$Q8,(COLUMN(B5)-1)*4+1):INDEX($B8:$Q8,COLUMN(B5)*4),)),6,99),"""","")</f>
        <v>Абсолют Лайн</v>
      </c>
      <c r="V8" s="70" t="str">
        <f>SUBSTITUTE(MID(INDEX(INDEX($B$3:$Q$3,(COLUMN(C5)-1)*4+1):INDEX($B$3:$Q$3,COLUMN(C5)*4),MATCH(MIN(INDEX($B8:$Q8,(COLUMN(C5)-1)*4+1):INDEX($B8:$Q8,COLUMN(C5)*4)),INDEX($B8:$Q8,(COLUMN(C5)-1)*4+1):INDEX($B8:$Q8,COLUMN(C5)*4),)),6,99),"""","")</f>
        <v>Абсолют Лайн</v>
      </c>
      <c r="W8" s="70" t="str">
        <f>SUBSTITUTE(MID(INDEX(INDEX($B$3:$Q$3,(COLUMN(D5)-1)*4+1):INDEX($B$3:$Q$3,COLUMN(D5)*4),MATCH(MIN(INDEX($B8:$Q8,(COLUMN(D5)-1)*4+1):INDEX($B8:$Q8,COLUMN(D5)*4)),INDEX($B8:$Q8,(COLUMN(D5)-1)*4+1):INDEX($B8:$Q8,COLUMN(D5)*4),)),6,99),"""","")</f>
        <v>Абсолют Лайн</v>
      </c>
    </row>
    <row r="9" spans="1:23" s="39" customFormat="1" ht="18.75" customHeight="1" x14ac:dyDescent="0.25">
      <c r="A9" s="40" t="s">
        <v>6</v>
      </c>
      <c r="B9" s="49"/>
      <c r="C9" s="50">
        <v>11000</v>
      </c>
      <c r="D9" s="51">
        <v>11000</v>
      </c>
      <c r="E9" s="52">
        <v>10000</v>
      </c>
      <c r="F9" s="53">
        <v>13000</v>
      </c>
      <c r="G9" s="50">
        <v>12000</v>
      </c>
      <c r="H9" s="51">
        <v>14000</v>
      </c>
      <c r="I9" s="52">
        <v>12000</v>
      </c>
      <c r="J9" s="53">
        <v>15000</v>
      </c>
      <c r="K9" s="50">
        <v>13500</v>
      </c>
      <c r="L9" s="51">
        <v>16000</v>
      </c>
      <c r="M9" s="52">
        <v>14000</v>
      </c>
      <c r="N9" s="53">
        <v>17000</v>
      </c>
      <c r="O9" s="50">
        <v>16000</v>
      </c>
      <c r="P9" s="51">
        <v>19000</v>
      </c>
      <c r="Q9" s="54">
        <v>16000</v>
      </c>
      <c r="S9" s="73" t="s">
        <v>6</v>
      </c>
      <c r="T9" s="70" t="str">
        <f>SUBSTITUTE(MID(INDEX(INDEX($B$3:$Q$3,(COLUMN(A6)-1)*4+1):INDEX($B$3:$Q$3,COLUMN(A6)*4),MATCH(MIN(INDEX($B9:$Q9,(COLUMN(A6)-1)*4+1):INDEX($B9:$Q9,COLUMN(A6)*4)),INDEX($B9:$Q9,(COLUMN(A6)-1)*4+1):INDEX($B9:$Q9,COLUMN(A6)*4),)),6,99),"""","")</f>
        <v>Абсолют Лайн</v>
      </c>
      <c r="U9" s="70" t="str">
        <f>SUBSTITUTE(MID(INDEX(INDEX($B$3:$Q$3,(COLUMN(B6)-1)*4+1):INDEX($B$3:$Q$3,COLUMN(B6)*4),MATCH(MIN(INDEX($B9:$Q9,(COLUMN(B6)-1)*4+1):INDEX($B9:$Q9,COLUMN(B6)*4)),INDEX($B9:$Q9,(COLUMN(B6)-1)*4+1):INDEX($B9:$Q9,COLUMN(B6)*4),)),6,99),"""","")</f>
        <v>Автотранс</v>
      </c>
      <c r="V9" s="70" t="str">
        <f>SUBSTITUTE(MID(INDEX(INDEX($B$3:$Q$3,(COLUMN(C6)-1)*4+1):INDEX($B$3:$Q$3,COLUMN(C6)*4),MATCH(MIN(INDEX($B9:$Q9,(COLUMN(C6)-1)*4+1):INDEX($B9:$Q9,COLUMN(C6)*4)),INDEX($B9:$Q9,(COLUMN(C6)-1)*4+1):INDEX($B9:$Q9,COLUMN(C6)*4),)),6,99),"""","")</f>
        <v>Автотранс</v>
      </c>
      <c r="W9" s="70" t="str">
        <f>SUBSTITUTE(MID(INDEX(INDEX($B$3:$Q$3,(COLUMN(D6)-1)*4+1):INDEX($B$3:$Q$3,COLUMN(D6)*4),MATCH(MIN(INDEX($B9:$Q9,(COLUMN(D6)-1)*4+1):INDEX($B9:$Q9,COLUMN(D6)*4)),INDEX($B9:$Q9,(COLUMN(D6)-1)*4+1):INDEX($B9:$Q9,COLUMN(D6)*4),)),6,99),"""","")</f>
        <v>Автотранс</v>
      </c>
    </row>
    <row r="10" spans="1:23" s="39" customFormat="1" ht="18.75" customHeight="1" x14ac:dyDescent="0.25">
      <c r="A10" s="40" t="s">
        <v>7</v>
      </c>
      <c r="B10" s="49"/>
      <c r="C10" s="50">
        <v>18000</v>
      </c>
      <c r="D10" s="51">
        <v>23000</v>
      </c>
      <c r="E10" s="52">
        <v>9000</v>
      </c>
      <c r="F10" s="53">
        <v>22000</v>
      </c>
      <c r="G10" s="50">
        <v>20000</v>
      </c>
      <c r="H10" s="51">
        <v>29000</v>
      </c>
      <c r="I10" s="52">
        <v>11000</v>
      </c>
      <c r="J10" s="53">
        <v>23000</v>
      </c>
      <c r="K10" s="50">
        <v>21500</v>
      </c>
      <c r="L10" s="51">
        <v>32000</v>
      </c>
      <c r="M10" s="52">
        <v>13500</v>
      </c>
      <c r="N10" s="53">
        <v>25000</v>
      </c>
      <c r="O10" s="50">
        <v>24000</v>
      </c>
      <c r="P10" s="51">
        <v>38000</v>
      </c>
      <c r="Q10" s="54">
        <v>15500</v>
      </c>
      <c r="S10" s="73" t="s">
        <v>7</v>
      </c>
      <c r="T10" s="70" t="str">
        <f>SUBSTITUTE(MID(INDEX(INDEX($B$3:$Q$3,(COLUMN(A7)-1)*4+1):INDEX($B$3:$Q$3,COLUMN(A7)*4),MATCH(MIN(INDEX($B10:$Q10,(COLUMN(A7)-1)*4+1):INDEX($B10:$Q10,COLUMN(A7)*4)),INDEX($B10:$Q10,(COLUMN(A7)-1)*4+1):INDEX($B10:$Q10,COLUMN(A7)*4),)),6,99),"""","")</f>
        <v>Абсолют Лайн</v>
      </c>
      <c r="U10" s="70" t="str">
        <f>SUBSTITUTE(MID(INDEX(INDEX($B$3:$Q$3,(COLUMN(B7)-1)*4+1):INDEX($B$3:$Q$3,COLUMN(B7)*4),MATCH(MIN(INDEX($B10:$Q10,(COLUMN(B7)-1)*4+1):INDEX($B10:$Q10,COLUMN(B7)*4)),INDEX($B10:$Q10,(COLUMN(B7)-1)*4+1):INDEX($B10:$Q10,COLUMN(B7)*4),)),6,99),"""","")</f>
        <v>Абсолют Лайн</v>
      </c>
      <c r="V10" s="70" t="str">
        <f>SUBSTITUTE(MID(INDEX(INDEX($B$3:$Q$3,(COLUMN(C7)-1)*4+1):INDEX($B$3:$Q$3,COLUMN(C7)*4),MATCH(MIN(INDEX($B10:$Q10,(COLUMN(C7)-1)*4+1):INDEX($B10:$Q10,COLUMN(C7)*4)),INDEX($B10:$Q10,(COLUMN(C7)-1)*4+1):INDEX($B10:$Q10,COLUMN(C7)*4),)),6,99),"""","")</f>
        <v>Абсолют Лайн</v>
      </c>
      <c r="W10" s="70" t="str">
        <f>SUBSTITUTE(MID(INDEX(INDEX($B$3:$Q$3,(COLUMN(D7)-1)*4+1):INDEX($B$3:$Q$3,COLUMN(D7)*4),MATCH(MIN(INDEX($B10:$Q10,(COLUMN(D7)-1)*4+1):INDEX($B10:$Q10,COLUMN(D7)*4)),INDEX($B10:$Q10,(COLUMN(D7)-1)*4+1):INDEX($B10:$Q10,COLUMN(D7)*4),)),6,99),"""","")</f>
        <v>Абсолют Лайн</v>
      </c>
    </row>
    <row r="11" spans="1:23" s="39" customFormat="1" ht="18.75" customHeight="1" x14ac:dyDescent="0.25">
      <c r="A11" s="40" t="s">
        <v>8</v>
      </c>
      <c r="B11" s="49"/>
      <c r="C11" s="50">
        <v>22000</v>
      </c>
      <c r="D11" s="51">
        <v>21000</v>
      </c>
      <c r="E11" s="52">
        <v>21000</v>
      </c>
      <c r="F11" s="53">
        <v>26000</v>
      </c>
      <c r="G11" s="50">
        <v>25000</v>
      </c>
      <c r="H11" s="51">
        <v>24000</v>
      </c>
      <c r="I11" s="52">
        <v>23500</v>
      </c>
      <c r="J11" s="53">
        <v>27000</v>
      </c>
      <c r="K11" s="50">
        <v>26000</v>
      </c>
      <c r="L11" s="51">
        <v>27000</v>
      </c>
      <c r="M11" s="52">
        <v>27000</v>
      </c>
      <c r="N11" s="53">
        <v>29000</v>
      </c>
      <c r="O11" s="50">
        <v>28000</v>
      </c>
      <c r="P11" s="51">
        <v>30000</v>
      </c>
      <c r="Q11" s="54">
        <v>32000</v>
      </c>
      <c r="S11" s="73" t="s">
        <v>8</v>
      </c>
      <c r="T11" s="70" t="str">
        <f>SUBSTITUTE(MID(INDEX(INDEX($B$3:$Q$3,(COLUMN(A8)-1)*4+1):INDEX($B$3:$Q$3,COLUMN(A8)*4),MATCH(MIN(INDEX($B11:$Q11,(COLUMN(A8)-1)*4+1):INDEX($B11:$Q11,COLUMN(A8)*4)),INDEX($B11:$Q11,(COLUMN(A8)-1)*4+1):INDEX($B11:$Q11,COLUMN(A8)*4),)),6,99),"""","")</f>
        <v>Норда-Транс</v>
      </c>
      <c r="U11" s="70" t="str">
        <f>SUBSTITUTE(MID(INDEX(INDEX($B$3:$Q$3,(COLUMN(B8)-1)*4+1):INDEX($B$3:$Q$3,COLUMN(B8)*4),MATCH(MIN(INDEX($B11:$Q11,(COLUMN(B8)-1)*4+1):INDEX($B11:$Q11,COLUMN(B8)*4)),INDEX($B11:$Q11,(COLUMN(B8)-1)*4+1):INDEX($B11:$Q11,COLUMN(B8)*4),)),6,99),"""","")</f>
        <v>Абсолют Лайн</v>
      </c>
      <c r="V11" s="70" t="str">
        <f>SUBSTITUTE(MID(INDEX(INDEX($B$3:$Q$3,(COLUMN(C8)-1)*4+1):INDEX($B$3:$Q$3,COLUMN(C8)*4),MATCH(MIN(INDEX($B11:$Q11,(COLUMN(C8)-1)*4+1):INDEX($B11:$Q11,COLUMN(C8)*4)),INDEX($B11:$Q11,(COLUMN(C8)-1)*4+1):INDEX($B11:$Q11,COLUMN(C8)*4),)),6,99),"""","")</f>
        <v>Автотранс</v>
      </c>
      <c r="W11" s="70" t="str">
        <f>SUBSTITUTE(MID(INDEX(INDEX($B$3:$Q$3,(COLUMN(D8)-1)*4+1):INDEX($B$3:$Q$3,COLUMN(D8)*4),MATCH(MIN(INDEX($B11:$Q11,(COLUMN(D8)-1)*4+1):INDEX($B11:$Q11,COLUMN(D8)*4)),INDEX($B11:$Q11,(COLUMN(D8)-1)*4+1):INDEX($B11:$Q11,COLUMN(D8)*4),)),6,99),"""","")</f>
        <v>Автотранс</v>
      </c>
    </row>
    <row r="12" spans="1:23" s="39" customFormat="1" ht="18.75" customHeight="1" x14ac:dyDescent="0.25">
      <c r="A12" s="40" t="s">
        <v>9</v>
      </c>
      <c r="B12" s="49"/>
      <c r="C12" s="50">
        <v>18000</v>
      </c>
      <c r="D12" s="51">
        <v>27000</v>
      </c>
      <c r="E12" s="52">
        <v>18000</v>
      </c>
      <c r="F12" s="53">
        <v>21000</v>
      </c>
      <c r="G12" s="50">
        <v>19000</v>
      </c>
      <c r="H12" s="51">
        <v>29000</v>
      </c>
      <c r="I12" s="52">
        <v>19500</v>
      </c>
      <c r="J12" s="53">
        <v>22000</v>
      </c>
      <c r="K12" s="50">
        <v>21000</v>
      </c>
      <c r="L12" s="51">
        <v>32000</v>
      </c>
      <c r="M12" s="52">
        <v>22000</v>
      </c>
      <c r="N12" s="53">
        <v>24000</v>
      </c>
      <c r="O12" s="50">
        <v>23000</v>
      </c>
      <c r="P12" s="51">
        <v>36000</v>
      </c>
      <c r="Q12" s="54">
        <v>26000</v>
      </c>
      <c r="S12" s="73" t="s">
        <v>9</v>
      </c>
      <c r="T12" s="70" t="str">
        <f>SUBSTITUTE(MID(INDEX(INDEX($B$3:$Q$3,(COLUMN(A9)-1)*4+1):INDEX($B$3:$Q$3,COLUMN(A9)*4),MATCH(MIN(INDEX($B12:$Q12,(COLUMN(A9)-1)*4+1):INDEX($B12:$Q12,COLUMN(A9)*4)),INDEX($B12:$Q12,(COLUMN(A9)-1)*4+1):INDEX($B12:$Q12,COLUMN(A9)*4),)),6,99),"""","")</f>
        <v>Автотранс</v>
      </c>
      <c r="U12" s="70" t="str">
        <f>SUBSTITUTE(MID(INDEX(INDEX($B$3:$Q$3,(COLUMN(B9)-1)*4+1):INDEX($B$3:$Q$3,COLUMN(B9)*4),MATCH(MIN(INDEX($B12:$Q12,(COLUMN(B9)-1)*4+1):INDEX($B12:$Q12,COLUMN(B9)*4)),INDEX($B12:$Q12,(COLUMN(B9)-1)*4+1):INDEX($B12:$Q12,COLUMN(B9)*4),)),6,99),"""","")</f>
        <v>Автотранс</v>
      </c>
      <c r="V12" s="70" t="str">
        <f>SUBSTITUTE(MID(INDEX(INDEX($B$3:$Q$3,(COLUMN(C9)-1)*4+1):INDEX($B$3:$Q$3,COLUMN(C9)*4),MATCH(MIN(INDEX($B12:$Q12,(COLUMN(C9)-1)*4+1):INDEX($B12:$Q12,COLUMN(C9)*4)),INDEX($B12:$Q12,(COLUMN(C9)-1)*4+1):INDEX($B12:$Q12,COLUMN(C9)*4),)),6,99),"""","")</f>
        <v>Автотранс</v>
      </c>
      <c r="W12" s="70" t="str">
        <f>SUBSTITUTE(MID(INDEX(INDEX($B$3:$Q$3,(COLUMN(D9)-1)*4+1):INDEX($B$3:$Q$3,COLUMN(D9)*4),MATCH(MIN(INDEX($B12:$Q12,(COLUMN(D9)-1)*4+1):INDEX($B12:$Q12,COLUMN(D9)*4)),INDEX($B12:$Q12,(COLUMN(D9)-1)*4+1):INDEX($B12:$Q12,COLUMN(D9)*4),)),6,99),"""","")</f>
        <v>Автотранс</v>
      </c>
    </row>
    <row r="13" spans="1:23" s="39" customFormat="1" ht="18.75" customHeight="1" x14ac:dyDescent="0.25">
      <c r="A13" s="40" t="s">
        <v>10</v>
      </c>
      <c r="B13" s="49"/>
      <c r="C13" s="50">
        <v>10000</v>
      </c>
      <c r="D13" s="51">
        <v>12000</v>
      </c>
      <c r="E13" s="52">
        <v>10000</v>
      </c>
      <c r="F13" s="53">
        <v>13000</v>
      </c>
      <c r="G13" s="50">
        <v>11500</v>
      </c>
      <c r="H13" s="51">
        <v>15000</v>
      </c>
      <c r="I13" s="52">
        <v>12000</v>
      </c>
      <c r="J13" s="53">
        <v>15000</v>
      </c>
      <c r="K13" s="50">
        <v>13500</v>
      </c>
      <c r="L13" s="51">
        <v>18000</v>
      </c>
      <c r="M13" s="52">
        <v>15000</v>
      </c>
      <c r="N13" s="53">
        <v>17000</v>
      </c>
      <c r="O13" s="55">
        <v>17000</v>
      </c>
      <c r="P13" s="51">
        <v>21000</v>
      </c>
      <c r="Q13" s="56">
        <v>17500</v>
      </c>
      <c r="S13" s="73" t="s">
        <v>10</v>
      </c>
      <c r="T13" s="70" t="str">
        <f>SUBSTITUTE(MID(INDEX(INDEX($B$3:$Q$3,(COLUMN(A10)-1)*4+1):INDEX($B$3:$Q$3,COLUMN(A10)*4),MATCH(MIN(INDEX($B13:$Q13,(COLUMN(A10)-1)*4+1):INDEX($B13:$Q13,COLUMN(A10)*4)),INDEX($B13:$Q13,(COLUMN(A10)-1)*4+1):INDEX($B13:$Q13,COLUMN(A10)*4),)),6,99),"""","")</f>
        <v>Автотранс</v>
      </c>
      <c r="U13" s="70" t="str">
        <f>SUBSTITUTE(MID(INDEX(INDEX($B$3:$Q$3,(COLUMN(B10)-1)*4+1):INDEX($B$3:$Q$3,COLUMN(B10)*4),MATCH(MIN(INDEX($B13:$Q13,(COLUMN(B10)-1)*4+1):INDEX($B13:$Q13,COLUMN(B10)*4)),INDEX($B13:$Q13,(COLUMN(B10)-1)*4+1):INDEX($B13:$Q13,COLUMN(B10)*4),)),6,99),"""","")</f>
        <v>Автотранс</v>
      </c>
      <c r="V13" s="70" t="str">
        <f>SUBSTITUTE(MID(INDEX(INDEX($B$3:$Q$3,(COLUMN(C10)-1)*4+1):INDEX($B$3:$Q$3,COLUMN(C10)*4),MATCH(MIN(INDEX($B13:$Q13,(COLUMN(C10)-1)*4+1):INDEX($B13:$Q13,COLUMN(C10)*4)),INDEX($B13:$Q13,(COLUMN(C10)-1)*4+1):INDEX($B13:$Q13,COLUMN(C10)*4),)),6,99),"""","")</f>
        <v>Автотранс</v>
      </c>
      <c r="W13" s="70" t="str">
        <f>SUBSTITUTE(MID(INDEX(INDEX($B$3:$Q$3,(COLUMN(D10)-1)*4+1):INDEX($B$3:$Q$3,COLUMN(D10)*4),MATCH(MIN(INDEX($B13:$Q13,(COLUMN(D10)-1)*4+1):INDEX($B13:$Q13,COLUMN(D10)*4)),INDEX($B13:$Q13,(COLUMN(D10)-1)*4+1):INDEX($B13:$Q13,COLUMN(D10)*4),)),6,99),"""","")</f>
        <v>Нов Транс</v>
      </c>
    </row>
    <row r="14" spans="1:23" s="39" customFormat="1" ht="18.75" customHeight="1" x14ac:dyDescent="0.25">
      <c r="A14" s="40" t="s">
        <v>11</v>
      </c>
      <c r="B14" s="49"/>
      <c r="C14" s="50">
        <v>13500</v>
      </c>
      <c r="D14" s="51">
        <v>19000</v>
      </c>
      <c r="E14" s="52">
        <v>15000</v>
      </c>
      <c r="F14" s="53">
        <v>16000</v>
      </c>
      <c r="G14" s="50">
        <v>15000</v>
      </c>
      <c r="H14" s="51">
        <v>22000</v>
      </c>
      <c r="I14" s="52">
        <v>16500</v>
      </c>
      <c r="J14" s="53">
        <v>18000</v>
      </c>
      <c r="K14" s="50">
        <v>16000</v>
      </c>
      <c r="L14" s="51">
        <v>25000</v>
      </c>
      <c r="M14" s="52">
        <v>20000</v>
      </c>
      <c r="N14" s="53">
        <v>23000</v>
      </c>
      <c r="O14" s="50">
        <v>21000</v>
      </c>
      <c r="P14" s="51">
        <v>29000</v>
      </c>
      <c r="Q14" s="54">
        <v>24000</v>
      </c>
      <c r="S14" s="73" t="s">
        <v>11</v>
      </c>
      <c r="T14" s="70" t="str">
        <f>SUBSTITUTE(MID(INDEX(INDEX($B$3:$Q$3,(COLUMN(A11)-1)*4+1):INDEX($B$3:$Q$3,COLUMN(A11)*4),MATCH(MIN(INDEX($B14:$Q14,(COLUMN(A11)-1)*4+1):INDEX($B14:$Q14,COLUMN(A11)*4)),INDEX($B14:$Q14,(COLUMN(A11)-1)*4+1):INDEX($B14:$Q14,COLUMN(A11)*4),)),6,99),"""","")</f>
        <v>Автотранс</v>
      </c>
      <c r="U14" s="70" t="str">
        <f>SUBSTITUTE(MID(INDEX(INDEX($B$3:$Q$3,(COLUMN(B11)-1)*4+1):INDEX($B$3:$Q$3,COLUMN(B11)*4),MATCH(MIN(INDEX($B14:$Q14,(COLUMN(B11)-1)*4+1):INDEX($B14:$Q14,COLUMN(B11)*4)),INDEX($B14:$Q14,(COLUMN(B11)-1)*4+1):INDEX($B14:$Q14,COLUMN(B11)*4),)),6,99),"""","")</f>
        <v>Автотранс</v>
      </c>
      <c r="V14" s="70" t="str">
        <f>SUBSTITUTE(MID(INDEX(INDEX($B$3:$Q$3,(COLUMN(C11)-1)*4+1):INDEX($B$3:$Q$3,COLUMN(C11)*4),MATCH(MIN(INDEX($B14:$Q14,(COLUMN(C11)-1)*4+1):INDEX($B14:$Q14,COLUMN(C11)*4)),INDEX($B14:$Q14,(COLUMN(C11)-1)*4+1):INDEX($B14:$Q14,COLUMN(C11)*4),)),6,99),"""","")</f>
        <v>Автотранс</v>
      </c>
      <c r="W14" s="70" t="str">
        <f>SUBSTITUTE(MID(INDEX(INDEX($B$3:$Q$3,(COLUMN(D11)-1)*4+1):INDEX($B$3:$Q$3,COLUMN(D11)*4),MATCH(MIN(INDEX($B14:$Q14,(COLUMN(D11)-1)*4+1):INDEX($B14:$Q14,COLUMN(D11)*4)),INDEX($B14:$Q14,(COLUMN(D11)-1)*4+1):INDEX($B14:$Q14,COLUMN(D11)*4),)),6,99),"""","")</f>
        <v>Автотранс</v>
      </c>
    </row>
    <row r="15" spans="1:23" s="39" customFormat="1" ht="18.75" customHeight="1" x14ac:dyDescent="0.25">
      <c r="A15" s="41" t="s">
        <v>12</v>
      </c>
      <c r="B15" s="49"/>
      <c r="C15" s="57">
        <v>21000</v>
      </c>
      <c r="D15" s="51">
        <v>23000</v>
      </c>
      <c r="E15" s="52">
        <v>16500</v>
      </c>
      <c r="F15" s="53">
        <v>25000</v>
      </c>
      <c r="G15" s="57">
        <v>23000</v>
      </c>
      <c r="H15" s="51">
        <v>26000</v>
      </c>
      <c r="I15" s="52">
        <v>19000</v>
      </c>
      <c r="J15" s="53">
        <v>25000</v>
      </c>
      <c r="K15" s="57">
        <v>24000</v>
      </c>
      <c r="L15" s="51">
        <v>29000</v>
      </c>
      <c r="M15" s="52">
        <v>22000</v>
      </c>
      <c r="N15" s="53">
        <v>28000</v>
      </c>
      <c r="O15" s="57">
        <v>27000</v>
      </c>
      <c r="P15" s="51">
        <v>32000</v>
      </c>
      <c r="Q15" s="54">
        <v>26000</v>
      </c>
      <c r="S15" s="73" t="s">
        <v>12</v>
      </c>
      <c r="T15" s="70" t="str">
        <f>SUBSTITUTE(MID(INDEX(INDEX($B$3:$Q$3,(COLUMN(A12)-1)*4+1):INDEX($B$3:$Q$3,COLUMN(A12)*4),MATCH(MIN(INDEX($B15:$Q15,(COLUMN(A12)-1)*4+1):INDEX($B15:$Q15,COLUMN(A12)*4)),INDEX($B15:$Q15,(COLUMN(A12)-1)*4+1):INDEX($B15:$Q15,COLUMN(A12)*4),)),6,99),"""","")</f>
        <v>Абсолют Лайн</v>
      </c>
      <c r="U15" s="70" t="str">
        <f>SUBSTITUTE(MID(INDEX(INDEX($B$3:$Q$3,(COLUMN(B12)-1)*4+1):INDEX($B$3:$Q$3,COLUMN(B12)*4),MATCH(MIN(INDEX($B15:$Q15,(COLUMN(B12)-1)*4+1):INDEX($B15:$Q15,COLUMN(B12)*4)),INDEX($B15:$Q15,(COLUMN(B12)-1)*4+1):INDEX($B15:$Q15,COLUMN(B12)*4),)),6,99),"""","")</f>
        <v>Абсолют Лайн</v>
      </c>
      <c r="V15" s="70" t="str">
        <f>SUBSTITUTE(MID(INDEX(INDEX($B$3:$Q$3,(COLUMN(C12)-1)*4+1):INDEX($B$3:$Q$3,COLUMN(C12)*4),MATCH(MIN(INDEX($B15:$Q15,(COLUMN(C12)-1)*4+1):INDEX($B15:$Q15,COLUMN(C12)*4)),INDEX($B15:$Q15,(COLUMN(C12)-1)*4+1):INDEX($B15:$Q15,COLUMN(C12)*4),)),6,99),"""","")</f>
        <v>Абсолют Лайн</v>
      </c>
      <c r="W15" s="70" t="str">
        <f>SUBSTITUTE(MID(INDEX(INDEX($B$3:$Q$3,(COLUMN(D12)-1)*4+1):INDEX($B$3:$Q$3,COLUMN(D12)*4),MATCH(MIN(INDEX($B15:$Q15,(COLUMN(D12)-1)*4+1):INDEX($B15:$Q15,COLUMN(D12)*4)),INDEX($B15:$Q15,(COLUMN(D12)-1)*4+1):INDEX($B15:$Q15,COLUMN(D12)*4),)),6,99),"""","")</f>
        <v>Абсолют Лайн</v>
      </c>
    </row>
    <row r="16" spans="1:23" s="39" customFormat="1" ht="18.75" customHeight="1" thickBot="1" x14ac:dyDescent="0.3">
      <c r="A16" s="42" t="s">
        <v>56</v>
      </c>
      <c r="B16" s="58"/>
      <c r="C16" s="59">
        <v>12000</v>
      </c>
      <c r="D16" s="60">
        <v>19000</v>
      </c>
      <c r="E16" s="61">
        <v>12000</v>
      </c>
      <c r="F16" s="62"/>
      <c r="G16" s="59">
        <v>14000</v>
      </c>
      <c r="H16" s="60">
        <v>22000</v>
      </c>
      <c r="I16" s="61">
        <v>14000</v>
      </c>
      <c r="J16" s="62"/>
      <c r="K16" s="59">
        <v>16500</v>
      </c>
      <c r="L16" s="60">
        <v>25000</v>
      </c>
      <c r="M16" s="61">
        <v>17500</v>
      </c>
      <c r="N16" s="62"/>
      <c r="O16" s="59">
        <v>20000</v>
      </c>
      <c r="P16" s="60">
        <v>29000</v>
      </c>
      <c r="Q16" s="63">
        <v>21000</v>
      </c>
      <c r="S16" s="74" t="s">
        <v>56</v>
      </c>
      <c r="T16" s="70" t="str">
        <f>SUBSTITUTE(MID(INDEX(INDEX($B$3:$Q$3,(COLUMN(A13)-1)*4+1):INDEX($B$3:$Q$3,COLUMN(A13)*4),MATCH(MIN(INDEX($B16:$Q16,(COLUMN(A13)-1)*4+1):INDEX($B16:$Q16,COLUMN(A13)*4)),INDEX($B16:$Q16,(COLUMN(A13)-1)*4+1):INDEX($B16:$Q16,COLUMN(A13)*4),)),6,99),"""","")</f>
        <v>Автотранс</v>
      </c>
      <c r="U16" s="70" t="str">
        <f>SUBSTITUTE(MID(INDEX(INDEX($B$3:$Q$3,(COLUMN(B13)-1)*4+1):INDEX($B$3:$Q$3,COLUMN(B13)*4),MATCH(MIN(INDEX($B16:$Q16,(COLUMN(B13)-1)*4+1):INDEX($B16:$Q16,COLUMN(B13)*4)),INDEX($B16:$Q16,(COLUMN(B13)-1)*4+1):INDEX($B16:$Q16,COLUMN(B13)*4),)),6,99),"""","")</f>
        <v>Автотранс</v>
      </c>
      <c r="V16" s="70" t="str">
        <f>SUBSTITUTE(MID(INDEX(INDEX($B$3:$Q$3,(COLUMN(C13)-1)*4+1):INDEX($B$3:$Q$3,COLUMN(C13)*4),MATCH(MIN(INDEX($B16:$Q16,(COLUMN(C13)-1)*4+1):INDEX($B16:$Q16,COLUMN(C13)*4)),INDEX($B16:$Q16,(COLUMN(C13)-1)*4+1):INDEX($B16:$Q16,COLUMN(C13)*4),)),6,99),"""","")</f>
        <v>Автотранс</v>
      </c>
      <c r="W16" s="70" t="str">
        <f>SUBSTITUTE(MID(INDEX(INDEX($B$3:$Q$3,(COLUMN(D13)-1)*4+1):INDEX($B$3:$Q$3,COLUMN(D13)*4),MATCH(MIN(INDEX($B16:$Q16,(COLUMN(D13)-1)*4+1):INDEX($B16:$Q16,COLUMN(D13)*4)),INDEX($B16:$Q16,(COLUMN(D13)-1)*4+1):INDEX($B16:$Q16,COLUMN(D13)*4),)),6,99),"""","")</f>
        <v>Автотранс</v>
      </c>
    </row>
    <row r="18" spans="20:22" x14ac:dyDescent="0.25">
      <c r="T18" s="75"/>
      <c r="U18" s="75"/>
      <c r="V18" s="75"/>
    </row>
  </sheetData>
  <mergeCells count="9">
    <mergeCell ref="B1:E1"/>
    <mergeCell ref="F1:I1"/>
    <mergeCell ref="J1:M1"/>
    <mergeCell ref="N1:Q1"/>
    <mergeCell ref="A2:A3"/>
    <mergeCell ref="B2:E2"/>
    <mergeCell ref="F2:I2"/>
    <mergeCell ref="J2:M2"/>
    <mergeCell ref="N2:Q2"/>
  </mergeCells>
  <conditionalFormatting sqref="B4:Q16">
    <cfRule type="expression" dxfId="0" priority="1" stopIfTrue="1">
      <formula>SEARCH(INDEX($T4:$W4,MATCH(LOOKUP(,-1/LEFTB($B$2:B$2),$B$2:B$2),$T$3:$W$3,)),B$3)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Тарифы</vt:lpstr>
      <vt:lpstr>Сводная</vt:lpstr>
      <vt:lpstr>Сводная (2)</vt:lpstr>
    </vt:vector>
  </TitlesOfParts>
  <Company>ЗАО фирма "ПРОКОНСИМ"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d.kartushov</dc:creator>
  <cp:lastModifiedBy>Michael Bliznuk</cp:lastModifiedBy>
  <dcterms:created xsi:type="dcterms:W3CDTF">2019-03-26T11:49:51Z</dcterms:created>
  <dcterms:modified xsi:type="dcterms:W3CDTF">2019-03-29T17:46:42Z</dcterms:modified>
</cp:coreProperties>
</file>