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740" windowHeight="15450"/>
  </bookViews>
  <sheets>
    <sheet name="Лист1 (3)" sheetId="5" r:id="rId1"/>
    <sheet name="Лист1 (2)" sheetId="4" r:id="rId2"/>
    <sheet name="Лист1" sheetId="1" r:id="rId3"/>
    <sheet name="Лист2" sheetId="2" r:id="rId4"/>
    <sheet name="Лист3" sheetId="3" r:id="rId5"/>
  </sheets>
  <calcPr calcId="152511"/>
  <pivotCaches>
    <pivotCache cacheId="6" r:id="rId6"/>
  </pivotCaches>
</workbook>
</file>

<file path=xl/calcChain.xml><?xml version="1.0" encoding="utf-8"?>
<calcChain xmlns="http://schemas.openxmlformats.org/spreadsheetml/2006/main">
  <c r="C3" i="5" l="1"/>
  <c r="C5" i="5"/>
  <c r="C4" i="5"/>
  <c r="E4" i="5"/>
  <c r="E5" i="5"/>
  <c r="E6" i="5"/>
  <c r="E3" i="5"/>
  <c r="G3" i="5"/>
  <c r="G4" i="5"/>
  <c r="G5" i="5"/>
  <c r="G6" i="5"/>
  <c r="C6" i="5"/>
  <c r="G4" i="1"/>
  <c r="G5" i="1"/>
  <c r="G6" i="1"/>
  <c r="E4" i="1"/>
  <c r="E5" i="1"/>
  <c r="E6" i="1"/>
  <c r="C4" i="1"/>
  <c r="C5" i="1"/>
  <c r="C6" i="1"/>
  <c r="G3" i="1"/>
  <c r="E3" i="1"/>
  <c r="C3" i="1"/>
  <c r="G6" i="4"/>
  <c r="G5" i="4"/>
  <c r="G4" i="4"/>
  <c r="G3" i="4"/>
  <c r="E3" i="4"/>
  <c r="E4" i="4"/>
  <c r="E5" i="4"/>
  <c r="E6" i="4"/>
  <c r="C6" i="4"/>
  <c r="C5" i="4"/>
  <c r="C4" i="4"/>
  <c r="C3" i="4"/>
</calcChain>
</file>

<file path=xl/sharedStrings.xml><?xml version="1.0" encoding="utf-8"?>
<sst xmlns="http://schemas.openxmlformats.org/spreadsheetml/2006/main" count="68" uniqueCount="11">
  <si>
    <t>дата</t>
  </si>
  <si>
    <t>наим</t>
  </si>
  <si>
    <t>время</t>
  </si>
  <si>
    <t>сверло</t>
  </si>
  <si>
    <t>токарь</t>
  </si>
  <si>
    <t>фрезер</t>
  </si>
  <si>
    <t>БАЗА</t>
  </si>
  <si>
    <t>Column Labels</t>
  </si>
  <si>
    <t>Grand Total</t>
  </si>
  <si>
    <t>Row Labels</t>
  </si>
  <si>
    <t>Sum of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</si>
</sst>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Continuous"/>
    </xf>
    <xf numFmtId="16" fontId="0" fillId="0" borderId="1" xfId="0" applyNumberFormat="1" applyBorder="1"/>
    <xf numFmtId="0" fontId="0" fillId="2" borderId="1" xfId="0" applyFill="1" applyBorder="1"/>
    <xf numFmtId="0" fontId="0" fillId="3" borderId="1" xfId="0" applyFill="1" applyBorder="1" applyAlignment="1">
      <alignment horizontal="centerContinuous"/>
    </xf>
    <xf numFmtId="0" fontId="0" fillId="0" borderId="0" xfId="0" pivotButton="1"/>
    <xf numFmtId="16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lizniuk Mikhail Vasilyevich" refreshedDate="43556.728920254631" createdVersion="5" refreshedVersion="5" minRefreshableVersion="3" recordCount="9">
  <cacheSource type="worksheet">
    <worksheetSource ref="J2:L11" sheet="Лист1 (2)"/>
  </cacheSource>
  <cacheFields count="3">
    <cacheField name="дата" numFmtId="16">
      <sharedItems containsSemiMixedTypes="0" containsNonDate="0" containsDate="1" containsString="0" minDate="2019-01-01T00:00:00" maxDate="2019-01-05T00:00:00" count="4">
        <d v="2019-01-01T00:00:00"/>
        <d v="2019-01-02T00:00:00"/>
        <d v="2019-01-03T00:00:00"/>
        <d v="2019-01-04T00:00:00"/>
      </sharedItems>
    </cacheField>
    <cacheField name="наим" numFmtId="0">
      <sharedItems count="3">
        <s v="сверло"/>
        <s v="токарь"/>
        <s v="фрезер"/>
      </sharedItems>
    </cacheField>
    <cacheField name="время" numFmtId="0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"/>
  </r>
  <r>
    <x v="0"/>
    <x v="0"/>
    <n v="2"/>
  </r>
  <r>
    <x v="0"/>
    <x v="1"/>
    <n v="3"/>
  </r>
  <r>
    <x v="0"/>
    <x v="2"/>
    <n v="4"/>
  </r>
  <r>
    <x v="1"/>
    <x v="0"/>
    <n v="5"/>
  </r>
  <r>
    <x v="2"/>
    <x v="1"/>
    <n v="6"/>
  </r>
  <r>
    <x v="2"/>
    <x v="1"/>
    <n v="7"/>
  </r>
  <r>
    <x v="3"/>
    <x v="2"/>
    <n v="8"/>
  </r>
  <r>
    <x v="3"/>
    <x v="2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Q1:U7" firstHeaderRow="1" firstDataRow="2" firstDataCol="1"/>
  <pivotFields count="3">
    <pivotField axis="axisRow" numFmtId="16" showAll="0">
      <items count="5">
        <item x="0"/>
        <item x="1"/>
        <item x="2"/>
        <item x="3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время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1"/>
  <sheetViews>
    <sheetView tabSelected="1" workbookViewId="0">
      <selection activeCell="C3" sqref="C3"/>
    </sheetView>
  </sheetViews>
  <sheetFormatPr defaultRowHeight="15" x14ac:dyDescent="0.25"/>
  <cols>
    <col min="1" max="1" width="14.28515625" customWidth="1"/>
  </cols>
  <sheetData>
    <row r="1" spans="1:12" x14ac:dyDescent="0.25">
      <c r="A1" s="1"/>
      <c r="B1" s="2" t="s">
        <v>3</v>
      </c>
      <c r="C1" s="2"/>
      <c r="D1" s="2" t="s">
        <v>4</v>
      </c>
      <c r="E1" s="2"/>
      <c r="F1" s="2" t="s">
        <v>5</v>
      </c>
      <c r="G1" s="2"/>
      <c r="J1" s="5" t="s">
        <v>6</v>
      </c>
      <c r="K1" s="5"/>
      <c r="L1" s="5"/>
    </row>
    <row r="2" spans="1:12" x14ac:dyDescent="0.25">
      <c r="A2" s="1" t="s">
        <v>0</v>
      </c>
      <c r="B2" s="1"/>
      <c r="C2" s="1" t="s">
        <v>2</v>
      </c>
      <c r="D2" s="1"/>
      <c r="E2" s="1" t="s">
        <v>2</v>
      </c>
      <c r="F2" s="1"/>
      <c r="G2" s="1" t="s">
        <v>2</v>
      </c>
      <c r="J2" s="1" t="s">
        <v>0</v>
      </c>
      <c r="K2" s="1" t="s">
        <v>1</v>
      </c>
      <c r="L2" s="1" t="s">
        <v>2</v>
      </c>
    </row>
    <row r="3" spans="1:12" x14ac:dyDescent="0.25">
      <c r="A3" s="3">
        <v>43466</v>
      </c>
      <c r="B3" s="1"/>
      <c r="C3" s="4">
        <f>SUMIF(INDEX($K:$K,MATCH($A3,$J:$J,)):INDEX($K:$K,MATCH($A3,$J$1:INDEX($J:$J,COUNT($J:$J)+2))),B$1,INDEX($L:$L,MATCH($A3,$J:$J,)):INDEX($L:$L,MATCH($A3,$J$1:INDEX($J:$J,COUNT($J:$J)+2))))</f>
        <v>3</v>
      </c>
      <c r="D3" s="1"/>
      <c r="E3" s="4">
        <f>SUMIF(INDEX($K:$K,MATCH($A3,$J:$J,)):INDEX($K:$K,MATCH($A3,$J$1:INDEX($J:$J,COUNT($J:$J)+2))),D$1,INDEX($L:$L,MATCH($A3,$J:$J,)):INDEX($L:$L,MATCH($A3,$J$1:INDEX($J:$J,COUNT($J:$J)+2))))</f>
        <v>3</v>
      </c>
      <c r="F3" s="1"/>
      <c r="G3" s="4">
        <f>SUMIF(INDEX($K:$K,MATCH($A3,$J:$J,)):INDEX($K:$K,MATCH($A3,$J$1:INDEX($J:$J,COUNT($J:$J)+2))),F$1,INDEX($L:$L,MATCH($A3,$J:$J,)):INDEX($L:$L,MATCH($A3,$J$1:INDEX($J:$J,COUNT($J:$J)+2))))</f>
        <v>4</v>
      </c>
      <c r="J3" s="3">
        <v>43466</v>
      </c>
      <c r="K3" s="1" t="s">
        <v>3</v>
      </c>
      <c r="L3" s="1">
        <v>1</v>
      </c>
    </row>
    <row r="4" spans="1:12" x14ac:dyDescent="0.25">
      <c r="A4" s="3">
        <v>43467</v>
      </c>
      <c r="B4" s="1"/>
      <c r="C4" s="4">
        <f>SUMIF(INDEX($K:$K,MATCH($A4,$J:$J,)):INDEX($K:$K,MATCH($A4,$J$1:INDEX($J:$J,COUNT($J:$J)+2))),B$1,INDEX($L:$L,MATCH($A4,$J:$J,)):INDEX($L:$L,MATCH($A4,$J$1:INDEX($J:$J,COUNT($J:$J)+2))))</f>
        <v>5</v>
      </c>
      <c r="D4" s="1"/>
      <c r="E4" s="4">
        <f>SUMIF(INDEX($K:$K,MATCH($A4,$J:$J,)):INDEX($K:$K,MATCH($A4,$J$1:INDEX($J:$J,COUNT($J:$J)+2))),D$1,INDEX($L:$L,MATCH($A4,$J:$J,)):INDEX($L:$L,MATCH($A4,$J$1:INDEX($J:$J,COUNT($J:$J)+2))))</f>
        <v>0</v>
      </c>
      <c r="F4" s="1"/>
      <c r="G4" s="4">
        <f>SUMIF(INDEX($K:$K,MATCH($A4,$J:$J,)):INDEX($K:$K,MATCH($A4,$J$1:INDEX($J:$J,COUNT($J:$J)+2))),F$1,INDEX($L:$L,MATCH($A4,$J:$J,)):INDEX($L:$L,MATCH($A4,$J$1:INDEX($J:$J,COUNT($J:$J)+2))))</f>
        <v>0</v>
      </c>
      <c r="J4" s="3">
        <v>43466</v>
      </c>
      <c r="K4" s="1" t="s">
        <v>3</v>
      </c>
      <c r="L4" s="1">
        <v>2</v>
      </c>
    </row>
    <row r="5" spans="1:12" x14ac:dyDescent="0.25">
      <c r="A5" s="3">
        <v>43468</v>
      </c>
      <c r="B5" s="1"/>
      <c r="C5" s="4">
        <f>SUMIF(INDEX($K:$K,MATCH($A5,$J:$J,)):INDEX($K:$K,MATCH($A5,$J$1:INDEX($J:$J,COUNT($J:$J)+2))),B$1,INDEX($L:$L,MATCH($A5,$J:$J,)):INDEX($L:$L,MATCH($A5,$J$1:INDEX($J:$J,COUNT($J:$J)+2))))</f>
        <v>0</v>
      </c>
      <c r="D5" s="1"/>
      <c r="E5" s="4">
        <f>SUMIF(INDEX($K:$K,MATCH($A5,$J:$J,)):INDEX($K:$K,MATCH($A5,$J$1:INDEX($J:$J,COUNT($J:$J)+2))),D$1,INDEX($L:$L,MATCH($A5,$J:$J,)):INDEX($L:$L,MATCH($A5,$J$1:INDEX($J:$J,COUNT($J:$J)+2))))</f>
        <v>13</v>
      </c>
      <c r="F5" s="1"/>
      <c r="G5" s="4">
        <f>SUMIF(INDEX($K:$K,MATCH($A5,$J:$J,)):INDEX($K:$K,MATCH($A5,$J$1:INDEX($J:$J,COUNT($J:$J)+2))),F$1,INDEX($L:$L,MATCH($A5,$J:$J,)):INDEX($L:$L,MATCH($A5,$J$1:INDEX($J:$J,COUNT($J:$J)+2))))</f>
        <v>0</v>
      </c>
      <c r="J5" s="3">
        <v>43466</v>
      </c>
      <c r="K5" s="1" t="s">
        <v>4</v>
      </c>
      <c r="L5" s="1">
        <v>3</v>
      </c>
    </row>
    <row r="6" spans="1:12" x14ac:dyDescent="0.25">
      <c r="A6" s="3">
        <v>43469</v>
      </c>
      <c r="B6" s="1"/>
      <c r="C6" s="4">
        <f>SUMIF(INDEX($K:$K,MATCH($A6,$J:$J,)):INDEX($K:$K,MATCH($A6,$J$1:INDEX($J:$J,COUNT($J:$J)+2))),B$1,INDEX($L:$L,MATCH($A6,$J:$J,)):INDEX($L:$L,MATCH($A6,$J$1:INDEX($J:$J,COUNT($J:$J)+2))))</f>
        <v>0</v>
      </c>
      <c r="D6" s="1"/>
      <c r="E6" s="4">
        <f>SUMIF(INDEX($K:$K,MATCH($A6,$J:$J,)):INDEX($K:$K,MATCH($A6,$J$1:INDEX($J:$J,COUNT($J:$J)+2))),D$1,INDEX($L:$L,MATCH($A6,$J:$J,)):INDEX($L:$L,MATCH($A6,$J$1:INDEX($J:$J,COUNT($J:$J)+2))))</f>
        <v>0</v>
      </c>
      <c r="F6" s="1"/>
      <c r="G6" s="4">
        <f>SUMIF(INDEX($K:$K,MATCH($A6,$J:$J,)):INDEX($K:$K,MATCH($A6,$J$1:INDEX($J:$J,COUNT($J:$J)+2))),F$1,INDEX($L:$L,MATCH($A6,$J:$J,)):INDEX($L:$L,MATCH($A6,$J$1:INDEX($J:$J,COUNT($J:$J)+2))))</f>
        <v>17</v>
      </c>
      <c r="J6" s="3">
        <v>43466</v>
      </c>
      <c r="K6" s="1" t="s">
        <v>5</v>
      </c>
      <c r="L6" s="1">
        <v>4</v>
      </c>
    </row>
    <row r="7" spans="1:12" x14ac:dyDescent="0.25">
      <c r="A7" s="3">
        <v>43470</v>
      </c>
      <c r="B7" s="1"/>
      <c r="C7" s="1"/>
      <c r="D7" s="1"/>
      <c r="E7" s="1"/>
      <c r="F7" s="1"/>
      <c r="G7" s="1"/>
      <c r="J7" s="3">
        <v>43467</v>
      </c>
      <c r="K7" s="1" t="s">
        <v>3</v>
      </c>
      <c r="L7" s="1">
        <v>5</v>
      </c>
    </row>
    <row r="8" spans="1:12" x14ac:dyDescent="0.25">
      <c r="A8" s="3">
        <v>43471</v>
      </c>
      <c r="B8" s="1"/>
      <c r="C8" s="1"/>
      <c r="D8" s="1"/>
      <c r="E8" s="1"/>
      <c r="F8" s="1"/>
      <c r="G8" s="1"/>
      <c r="J8" s="3">
        <v>43468</v>
      </c>
      <c r="K8" s="1" t="s">
        <v>4</v>
      </c>
      <c r="L8" s="1">
        <v>6</v>
      </c>
    </row>
    <row r="9" spans="1:12" x14ac:dyDescent="0.25">
      <c r="A9" s="3">
        <v>43472</v>
      </c>
      <c r="B9" s="1"/>
      <c r="C9" s="1"/>
      <c r="D9" s="1"/>
      <c r="E9" s="1"/>
      <c r="F9" s="1"/>
      <c r="G9" s="1"/>
      <c r="J9" s="3">
        <v>43468</v>
      </c>
      <c r="K9" s="1" t="s">
        <v>4</v>
      </c>
      <c r="L9" s="1">
        <v>7</v>
      </c>
    </row>
    <row r="10" spans="1:12" x14ac:dyDescent="0.25">
      <c r="A10" s="3">
        <v>43473</v>
      </c>
      <c r="B10" s="1"/>
      <c r="C10" s="1"/>
      <c r="D10" s="1"/>
      <c r="E10" s="1"/>
      <c r="F10" s="1"/>
      <c r="G10" s="1"/>
      <c r="J10" s="3">
        <v>43469</v>
      </c>
      <c r="K10" s="1" t="s">
        <v>5</v>
      </c>
      <c r="L10" s="1">
        <v>8</v>
      </c>
    </row>
    <row r="11" spans="1:12" x14ac:dyDescent="0.25">
      <c r="J11" s="3">
        <v>43469</v>
      </c>
      <c r="K11" s="1" t="s">
        <v>5</v>
      </c>
      <c r="L11" s="1"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11"/>
  <sheetViews>
    <sheetView workbookViewId="0">
      <selection activeCell="C3" sqref="C3"/>
    </sheetView>
  </sheetViews>
  <sheetFormatPr defaultRowHeight="15" x14ac:dyDescent="0.25"/>
  <cols>
    <col min="1" max="1" width="14.28515625" customWidth="1"/>
    <col min="17" max="17" width="13.5703125" customWidth="1"/>
    <col min="18" max="18" width="16.28515625" bestFit="1" customWidth="1"/>
    <col min="19" max="19" width="7.140625" customWidth="1"/>
    <col min="20" max="20" width="7.85546875" customWidth="1"/>
    <col min="21" max="21" width="11.28515625" bestFit="1" customWidth="1"/>
  </cols>
  <sheetData>
    <row r="1" spans="1:21" x14ac:dyDescent="0.25">
      <c r="A1" s="1"/>
      <c r="B1" s="2" t="s">
        <v>3</v>
      </c>
      <c r="C1" s="2"/>
      <c r="D1" s="2" t="s">
        <v>4</v>
      </c>
      <c r="E1" s="2"/>
      <c r="F1" s="2" t="s">
        <v>5</v>
      </c>
      <c r="G1" s="2"/>
      <c r="J1" s="5" t="s">
        <v>6</v>
      </c>
      <c r="K1" s="5"/>
      <c r="L1" s="5"/>
      <c r="Q1" s="6" t="s">
        <v>10</v>
      </c>
      <c r="R1" s="6" t="s">
        <v>7</v>
      </c>
    </row>
    <row r="2" spans="1:21" x14ac:dyDescent="0.25">
      <c r="A2" s="1" t="s">
        <v>0</v>
      </c>
      <c r="B2" s="1"/>
      <c r="C2" s="1" t="s">
        <v>2</v>
      </c>
      <c r="D2" s="1"/>
      <c r="E2" s="1" t="s">
        <v>2</v>
      </c>
      <c r="F2" s="1"/>
      <c r="G2" s="1" t="s">
        <v>2</v>
      </c>
      <c r="J2" s="1" t="s">
        <v>0</v>
      </c>
      <c r="K2" s="1" t="s">
        <v>1</v>
      </c>
      <c r="L2" s="1" t="s">
        <v>2</v>
      </c>
      <c r="Q2" s="6" t="s">
        <v>9</v>
      </c>
      <c r="R2" t="s">
        <v>3</v>
      </c>
      <c r="S2" t="s">
        <v>4</v>
      </c>
      <c r="T2" t="s">
        <v>5</v>
      </c>
      <c r="U2" t="s">
        <v>8</v>
      </c>
    </row>
    <row r="3" spans="1:21" x14ac:dyDescent="0.25">
      <c r="A3" s="3">
        <v>43466</v>
      </c>
      <c r="B3" s="1"/>
      <c r="C3" s="4">
        <f>GETPIVOTDATA("время",$Q$1,"дата",$A3,"наим",B$1)</f>
        <v>3</v>
      </c>
      <c r="D3" s="1"/>
      <c r="E3" s="4">
        <f>GETPIVOTDATA("время",$Q$1,"дата",$A3,"наим",D$1)</f>
        <v>3</v>
      </c>
      <c r="F3" s="1"/>
      <c r="G3" s="4">
        <f>GETPIVOTDATA("время",$Q$1,"дата",$A3,"наим",F$1)</f>
        <v>4</v>
      </c>
      <c r="J3" s="3">
        <v>43466</v>
      </c>
      <c r="K3" s="1" t="s">
        <v>3</v>
      </c>
      <c r="L3" s="1">
        <v>1</v>
      </c>
      <c r="Q3" s="7">
        <v>43466</v>
      </c>
      <c r="R3" s="8">
        <v>3</v>
      </c>
      <c r="S3" s="8">
        <v>3</v>
      </c>
      <c r="T3" s="8">
        <v>4</v>
      </c>
      <c r="U3" s="8">
        <v>10</v>
      </c>
    </row>
    <row r="4" spans="1:21" x14ac:dyDescent="0.25">
      <c r="A4" s="3">
        <v>43467</v>
      </c>
      <c r="B4" s="1"/>
      <c r="C4" s="4">
        <f>GETPIVOTDATA("время",$Q$1,"дата",$A4,"наим",B$1)</f>
        <v>5</v>
      </c>
      <c r="D4" s="1"/>
      <c r="E4" s="4">
        <f>GETPIVOTDATA("время",$Q$1,"дата",$A4,"наим",D$1)</f>
        <v>0</v>
      </c>
      <c r="F4" s="1"/>
      <c r="G4" s="4">
        <f>GETPIVOTDATA("время",$Q$1,"дата",$A4,"наим",F$1)</f>
        <v>0</v>
      </c>
      <c r="J4" s="3">
        <v>43466</v>
      </c>
      <c r="K4" s="1" t="s">
        <v>3</v>
      </c>
      <c r="L4" s="1">
        <v>2</v>
      </c>
      <c r="Q4" s="7">
        <v>43467</v>
      </c>
      <c r="R4" s="8">
        <v>5</v>
      </c>
      <c r="S4" s="8"/>
      <c r="T4" s="8"/>
      <c r="U4" s="8">
        <v>5</v>
      </c>
    </row>
    <row r="5" spans="1:21" x14ac:dyDescent="0.25">
      <c r="A5" s="3">
        <v>43468</v>
      </c>
      <c r="B5" s="1"/>
      <c r="C5" s="4">
        <f>GETPIVOTDATA("время",$Q$1,"дата",$A5,"наим",B$1)</f>
        <v>0</v>
      </c>
      <c r="D5" s="1"/>
      <c r="E5" s="4">
        <f>GETPIVOTDATA("время",$Q$1,"дата",$A5,"наим",D$1)</f>
        <v>13</v>
      </c>
      <c r="F5" s="1"/>
      <c r="G5" s="4">
        <f>GETPIVOTDATA("время",$Q$1,"дата",$A5,"наим",F$1)</f>
        <v>0</v>
      </c>
      <c r="J5" s="3">
        <v>43466</v>
      </c>
      <c r="K5" s="1" t="s">
        <v>4</v>
      </c>
      <c r="L5" s="1">
        <v>3</v>
      </c>
      <c r="Q5" s="7">
        <v>43468</v>
      </c>
      <c r="R5" s="8"/>
      <c r="S5" s="8">
        <v>13</v>
      </c>
      <c r="T5" s="8"/>
      <c r="U5" s="8">
        <v>13</v>
      </c>
    </row>
    <row r="6" spans="1:21" x14ac:dyDescent="0.25">
      <c r="A6" s="3">
        <v>43469</v>
      </c>
      <c r="B6" s="1"/>
      <c r="C6" s="4">
        <f>GETPIVOTDATA("время",$Q$1,"дата",$A6,"наим",B$1)</f>
        <v>0</v>
      </c>
      <c r="D6" s="1"/>
      <c r="E6" s="4">
        <f>GETPIVOTDATA("время",$Q$1,"дата",$A6,"наим",D$1)</f>
        <v>0</v>
      </c>
      <c r="F6" s="1"/>
      <c r="G6" s="4">
        <f>GETPIVOTDATA("время",$Q$1,"дата",$A6,"наим",F$1)</f>
        <v>17</v>
      </c>
      <c r="J6" s="3">
        <v>43466</v>
      </c>
      <c r="K6" s="1" t="s">
        <v>5</v>
      </c>
      <c r="L6" s="1">
        <v>4</v>
      </c>
      <c r="Q6" s="7">
        <v>43469</v>
      </c>
      <c r="R6" s="8"/>
      <c r="S6" s="8"/>
      <c r="T6" s="8">
        <v>17</v>
      </c>
      <c r="U6" s="8">
        <v>17</v>
      </c>
    </row>
    <row r="7" spans="1:21" x14ac:dyDescent="0.25">
      <c r="A7" s="3">
        <v>43470</v>
      </c>
      <c r="B7" s="1"/>
      <c r="C7" s="1"/>
      <c r="D7" s="1"/>
      <c r="E7" s="1"/>
      <c r="F7" s="1"/>
      <c r="G7" s="1"/>
      <c r="J7" s="3">
        <v>43467</v>
      </c>
      <c r="K7" s="1" t="s">
        <v>3</v>
      </c>
      <c r="L7" s="1">
        <v>5</v>
      </c>
      <c r="Q7" s="7" t="s">
        <v>8</v>
      </c>
      <c r="R7" s="8">
        <v>8</v>
      </c>
      <c r="S7" s="8">
        <v>16</v>
      </c>
      <c r="T7" s="8">
        <v>21</v>
      </c>
      <c r="U7" s="8">
        <v>45</v>
      </c>
    </row>
    <row r="8" spans="1:21" x14ac:dyDescent="0.25">
      <c r="A8" s="3">
        <v>43471</v>
      </c>
      <c r="B8" s="1"/>
      <c r="C8" s="1"/>
      <c r="D8" s="1"/>
      <c r="E8" s="1"/>
      <c r="F8" s="1"/>
      <c r="G8" s="1"/>
      <c r="J8" s="3">
        <v>43468</v>
      </c>
      <c r="K8" s="1" t="s">
        <v>4</v>
      </c>
      <c r="L8" s="1">
        <v>6</v>
      </c>
    </row>
    <row r="9" spans="1:21" x14ac:dyDescent="0.25">
      <c r="A9" s="3">
        <v>43472</v>
      </c>
      <c r="B9" s="1"/>
      <c r="C9" s="1"/>
      <c r="D9" s="1"/>
      <c r="E9" s="1"/>
      <c r="F9" s="1"/>
      <c r="G9" s="1"/>
      <c r="J9" s="3">
        <v>43468</v>
      </c>
      <c r="K9" s="1" t="s">
        <v>4</v>
      </c>
      <c r="L9" s="1">
        <v>7</v>
      </c>
    </row>
    <row r="10" spans="1:21" x14ac:dyDescent="0.25">
      <c r="A10" s="3">
        <v>43473</v>
      </c>
      <c r="B10" s="1"/>
      <c r="C10" s="1"/>
      <c r="D10" s="1"/>
      <c r="E10" s="1"/>
      <c r="F10" s="1"/>
      <c r="G10" s="1"/>
      <c r="J10" s="3">
        <v>43469</v>
      </c>
      <c r="K10" s="1" t="s">
        <v>5</v>
      </c>
      <c r="L10" s="1">
        <v>8</v>
      </c>
    </row>
    <row r="11" spans="1:21" x14ac:dyDescent="0.25">
      <c r="J11" s="3">
        <v>43469</v>
      </c>
      <c r="K11" s="1" t="s">
        <v>5</v>
      </c>
      <c r="L11" s="1">
        <v>9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1"/>
  <sheetViews>
    <sheetView workbookViewId="0">
      <selection activeCell="K3" sqref="K3"/>
    </sheetView>
  </sheetViews>
  <sheetFormatPr defaultRowHeight="15" x14ac:dyDescent="0.25"/>
  <cols>
    <col min="1" max="1" width="14.28515625" customWidth="1"/>
  </cols>
  <sheetData>
    <row r="1" spans="1:12" x14ac:dyDescent="0.25">
      <c r="A1" s="1"/>
      <c r="B1" s="2" t="s">
        <v>3</v>
      </c>
      <c r="C1" s="2"/>
      <c r="D1" s="2" t="s">
        <v>4</v>
      </c>
      <c r="E1" s="2"/>
      <c r="F1" s="2" t="s">
        <v>5</v>
      </c>
      <c r="G1" s="2"/>
      <c r="J1" s="5" t="s">
        <v>6</v>
      </c>
      <c r="K1" s="5"/>
      <c r="L1" s="5"/>
    </row>
    <row r="2" spans="1:12" x14ac:dyDescent="0.25">
      <c r="A2" s="1" t="s">
        <v>0</v>
      </c>
      <c r="B2" s="1"/>
      <c r="C2" s="1" t="s">
        <v>2</v>
      </c>
      <c r="D2" s="1"/>
      <c r="E2" s="1" t="s">
        <v>2</v>
      </c>
      <c r="F2" s="1"/>
      <c r="G2" s="1" t="s">
        <v>2</v>
      </c>
      <c r="J2" s="1" t="s">
        <v>0</v>
      </c>
      <c r="K2" s="1" t="s">
        <v>1</v>
      </c>
      <c r="L2" s="1" t="s">
        <v>2</v>
      </c>
    </row>
    <row r="3" spans="1:12" x14ac:dyDescent="0.25">
      <c r="A3" s="3">
        <v>43466</v>
      </c>
      <c r="B3" s="1"/>
      <c r="C3" s="4">
        <f>SUMIF(INDEX($K:$K,MATCH($A3,$J:$J,)):INDEX($K:$K,MATCH($A3,$J:$J)),B$1,INDEX($L:$L,MATCH($A3,$J:$J,)):INDEX($L:$L,MATCH($A3,$J:$J)))</f>
        <v>3</v>
      </c>
      <c r="D3" s="1"/>
      <c r="E3" s="4">
        <f>SUMIF(INDEX($K:$K,MATCH($A3,$J:$J,)):INDEX($K:$K,MATCH($A3,$J:$J)),D$1,INDEX($L:$L,MATCH($A3,$J:$J,)):INDEX($L:$L,MATCH($A3,$J:$J)))</f>
        <v>3</v>
      </c>
      <c r="F3" s="1"/>
      <c r="G3" s="4">
        <f>SUMIF(INDEX($K:$K,MATCH($A3,$J:$J,)):INDEX($K:$K,MATCH($A3,$J:$J)),F$1,INDEX($L:$L,MATCH($A3,$J:$J,)):INDEX($L:$L,MATCH($A3,$J:$J)))</f>
        <v>4</v>
      </c>
      <c r="J3" s="3">
        <v>43466</v>
      </c>
      <c r="K3" s="1" t="s">
        <v>3</v>
      </c>
      <c r="L3" s="1">
        <v>1</v>
      </c>
    </row>
    <row r="4" spans="1:12" x14ac:dyDescent="0.25">
      <c r="A4" s="3">
        <v>43467</v>
      </c>
      <c r="B4" s="1"/>
      <c r="C4" s="4">
        <f>SUMIF(INDEX($K:$K,MATCH($A4,$J:$J,)):INDEX($K:$K,MATCH($A4,$J:$J)),B$1,INDEX($L:$L,MATCH($A4,$J:$J,)):INDEX($L:$L,MATCH($A4,$J:$J)))</f>
        <v>5</v>
      </c>
      <c r="D4" s="1"/>
      <c r="E4" s="4">
        <f>SUMIF(INDEX($K:$K,MATCH($A4,$J:$J,)):INDEX($K:$K,MATCH($A4,$J:$J)),D$1,INDEX($L:$L,MATCH($A4,$J:$J,)):INDEX($L:$L,MATCH($A4,$J:$J)))</f>
        <v>0</v>
      </c>
      <c r="F4" s="1"/>
      <c r="G4" s="4">
        <f>SUMIF(INDEX($K:$K,MATCH($A4,$J:$J,)):INDEX($K:$K,MATCH($A4,$J:$J)),F$1,INDEX($L:$L,MATCH($A4,$J:$J,)):INDEX($L:$L,MATCH($A4,$J:$J)))</f>
        <v>0</v>
      </c>
      <c r="J4" s="3">
        <v>43466</v>
      </c>
      <c r="K4" s="1" t="s">
        <v>3</v>
      </c>
      <c r="L4" s="1">
        <v>2</v>
      </c>
    </row>
    <row r="5" spans="1:12" x14ac:dyDescent="0.25">
      <c r="A5" s="3">
        <v>43468</v>
      </c>
      <c r="B5" s="1"/>
      <c r="C5" s="4">
        <f>SUMIF(INDEX($K:$K,MATCH($A5,$J:$J,)):INDEX($K:$K,MATCH($A5,$J:$J)),B$1,INDEX($L:$L,MATCH($A5,$J:$J,)):INDEX($L:$L,MATCH($A5,$J:$J)))</f>
        <v>0</v>
      </c>
      <c r="D5" s="1"/>
      <c r="E5" s="4">
        <f>SUMIF(INDEX($K:$K,MATCH($A5,$J:$J,)):INDEX($K:$K,MATCH($A5,$J:$J)),D$1,INDEX($L:$L,MATCH($A5,$J:$J,)):INDEX($L:$L,MATCH($A5,$J:$J)))</f>
        <v>13</v>
      </c>
      <c r="F5" s="1"/>
      <c r="G5" s="4">
        <f>SUMIF(INDEX($K:$K,MATCH($A5,$J:$J,)):INDEX($K:$K,MATCH($A5,$J:$J)),F$1,INDEX($L:$L,MATCH($A5,$J:$J,)):INDEX($L:$L,MATCH($A5,$J:$J)))</f>
        <v>0</v>
      </c>
      <c r="J5" s="3">
        <v>43466</v>
      </c>
      <c r="K5" s="1" t="s">
        <v>4</v>
      </c>
      <c r="L5" s="1">
        <v>3</v>
      </c>
    </row>
    <row r="6" spans="1:12" x14ac:dyDescent="0.25">
      <c r="A6" s="3">
        <v>43469</v>
      </c>
      <c r="B6" s="1"/>
      <c r="C6" s="4">
        <f>SUMIF(INDEX($K:$K,MATCH($A6,$J:$J,)):INDEX($K:$K,MATCH($A6,$J:$J)),B$1,INDEX($L:$L,MATCH($A6,$J:$J,)):INDEX($L:$L,MATCH($A6,$J:$J)))</f>
        <v>0</v>
      </c>
      <c r="D6" s="1"/>
      <c r="E6" s="4">
        <f>SUMIF(INDEX($K:$K,MATCH($A6,$J:$J,)):INDEX($K:$K,MATCH($A6,$J:$J)),D$1,INDEX($L:$L,MATCH($A6,$J:$J,)):INDEX($L:$L,MATCH($A6,$J:$J)))</f>
        <v>0</v>
      </c>
      <c r="F6" s="1"/>
      <c r="G6" s="4">
        <f>SUMIF(INDEX($K:$K,MATCH($A6,$J:$J,)):INDEX($K:$K,MATCH($A6,$J:$J)),F$1,INDEX($L:$L,MATCH($A6,$J:$J,)):INDEX($L:$L,MATCH($A6,$J:$J)))</f>
        <v>17</v>
      </c>
      <c r="J6" s="3">
        <v>43466</v>
      </c>
      <c r="K6" s="1" t="s">
        <v>5</v>
      </c>
      <c r="L6" s="1">
        <v>4</v>
      </c>
    </row>
    <row r="7" spans="1:12" x14ac:dyDescent="0.25">
      <c r="A7" s="3">
        <v>43470</v>
      </c>
      <c r="B7" s="1"/>
      <c r="C7" s="1"/>
      <c r="D7" s="1"/>
      <c r="E7" s="1"/>
      <c r="F7" s="1"/>
      <c r="G7" s="1"/>
      <c r="J7" s="3">
        <v>43467</v>
      </c>
      <c r="K7" s="1" t="s">
        <v>3</v>
      </c>
      <c r="L7" s="1">
        <v>5</v>
      </c>
    </row>
    <row r="8" spans="1:12" x14ac:dyDescent="0.25">
      <c r="A8" s="3">
        <v>43471</v>
      </c>
      <c r="B8" s="1"/>
      <c r="C8" s="1"/>
      <c r="D8" s="1"/>
      <c r="E8" s="1"/>
      <c r="F8" s="1"/>
      <c r="G8" s="1"/>
      <c r="J8" s="3">
        <v>43468</v>
      </c>
      <c r="K8" s="1" t="s">
        <v>4</v>
      </c>
      <c r="L8" s="1">
        <v>6</v>
      </c>
    </row>
    <row r="9" spans="1:12" x14ac:dyDescent="0.25">
      <c r="A9" s="3">
        <v>43472</v>
      </c>
      <c r="B9" s="1"/>
      <c r="C9" s="1"/>
      <c r="D9" s="1"/>
      <c r="E9" s="1"/>
      <c r="F9" s="1"/>
      <c r="G9" s="1"/>
      <c r="J9" s="3">
        <v>43468</v>
      </c>
      <c r="K9" s="1" t="s">
        <v>4</v>
      </c>
      <c r="L9" s="1">
        <v>7</v>
      </c>
    </row>
    <row r="10" spans="1:12" x14ac:dyDescent="0.25">
      <c r="A10" s="3">
        <v>43473</v>
      </c>
      <c r="B10" s="1"/>
      <c r="C10" s="1"/>
      <c r="D10" s="1"/>
      <c r="E10" s="1"/>
      <c r="F10" s="1"/>
      <c r="G10" s="1"/>
      <c r="J10" s="3">
        <v>43469</v>
      </c>
      <c r="K10" s="1" t="s">
        <v>5</v>
      </c>
      <c r="L10" s="1">
        <v>8</v>
      </c>
    </row>
    <row r="11" spans="1:12" x14ac:dyDescent="0.25">
      <c r="J11" s="3">
        <v>43469</v>
      </c>
      <c r="K11" s="1" t="s">
        <v>5</v>
      </c>
      <c r="L11" s="1"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Лист1 (3)</vt:lpstr>
      <vt:lpstr>Лист1 (2)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Blizniuk Mikhail Vasilyevich</cp:lastModifiedBy>
  <dcterms:created xsi:type="dcterms:W3CDTF">2019-04-01T09:10:24Z</dcterms:created>
  <dcterms:modified xsi:type="dcterms:W3CDTF">2019-04-01T14:45:00Z</dcterms:modified>
</cp:coreProperties>
</file>