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-8 лет" sheetId="1" r:id="rId1"/>
    <sheet name="дев 7-8 таблица расчет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S7" i="1" l="1"/>
  <c r="S8" i="1"/>
  <c r="AB8" i="1" s="1"/>
  <c r="S9" i="1"/>
  <c r="S10" i="1"/>
  <c r="S11" i="1"/>
  <c r="S12" i="1"/>
  <c r="AB12" i="1" s="1"/>
  <c r="S13" i="1"/>
  <c r="S14" i="1"/>
  <c r="S15" i="1"/>
  <c r="D6" i="1"/>
  <c r="AA15" i="1"/>
  <c r="Y15" i="1"/>
  <c r="W15" i="1"/>
  <c r="U15" i="1"/>
  <c r="AA14" i="1"/>
  <c r="Y14" i="1"/>
  <c r="W14" i="1"/>
  <c r="U14" i="1"/>
  <c r="AA13" i="1"/>
  <c r="Y13" i="1"/>
  <c r="W13" i="1"/>
  <c r="U13" i="1"/>
  <c r="AA12" i="1"/>
  <c r="Y12" i="1"/>
  <c r="W12" i="1"/>
  <c r="U12" i="1"/>
  <c r="AA11" i="1"/>
  <c r="Y11" i="1"/>
  <c r="W11" i="1"/>
  <c r="U11" i="1"/>
  <c r="AA10" i="1"/>
  <c r="Y10" i="1"/>
  <c r="W10" i="1"/>
  <c r="U10" i="1"/>
  <c r="AA9" i="1"/>
  <c r="Y9" i="1"/>
  <c r="W9" i="1"/>
  <c r="U9" i="1"/>
  <c r="AA8" i="1"/>
  <c r="Y8" i="1"/>
  <c r="W8" i="1"/>
  <c r="U8" i="1"/>
  <c r="AA7" i="1"/>
  <c r="Y7" i="1"/>
  <c r="W7" i="1"/>
  <c r="AA6" i="1"/>
  <c r="Y6" i="1"/>
  <c r="W6" i="1"/>
  <c r="H7" i="1"/>
  <c r="H8" i="1"/>
  <c r="H9" i="1"/>
  <c r="H10" i="1"/>
  <c r="M10" i="1" s="1"/>
  <c r="H11" i="1"/>
  <c r="H12" i="1"/>
  <c r="H13" i="1"/>
  <c r="H14" i="1"/>
  <c r="M14" i="1" s="1"/>
  <c r="H15" i="1"/>
  <c r="L7" i="1"/>
  <c r="L8" i="1"/>
  <c r="L9" i="1"/>
  <c r="L10" i="1"/>
  <c r="L11" i="1"/>
  <c r="L12" i="1"/>
  <c r="L13" i="1"/>
  <c r="L14" i="1"/>
  <c r="L15" i="1"/>
  <c r="L6" i="1"/>
  <c r="J7" i="1"/>
  <c r="J8" i="1"/>
  <c r="J9" i="1"/>
  <c r="J10" i="1"/>
  <c r="J11" i="1"/>
  <c r="J12" i="1"/>
  <c r="J13" i="1"/>
  <c r="J14" i="1"/>
  <c r="J15" i="1"/>
  <c r="J6" i="1"/>
  <c r="H6" i="1"/>
  <c r="F6" i="1"/>
  <c r="F7" i="1"/>
  <c r="F8" i="1"/>
  <c r="F9" i="1"/>
  <c r="F10" i="1"/>
  <c r="F11" i="1"/>
  <c r="F12" i="1"/>
  <c r="F13" i="1"/>
  <c r="F14" i="1"/>
  <c r="F15" i="1"/>
  <c r="M15" i="1" s="1"/>
  <c r="D7" i="1"/>
  <c r="M7" i="1" s="1"/>
  <c r="D11" i="1"/>
  <c r="M11" i="1" s="1"/>
  <c r="D8" i="1"/>
  <c r="M8" i="1" s="1"/>
  <c r="D9" i="1"/>
  <c r="M9" i="1" s="1"/>
  <c r="D10" i="1"/>
  <c r="D12" i="1"/>
  <c r="M12" i="1" s="1"/>
  <c r="D13" i="1"/>
  <c r="M13" i="1" s="1"/>
  <c r="D14" i="1"/>
  <c r="D15" i="1"/>
  <c r="AB15" i="1" l="1"/>
  <c r="AB14" i="1"/>
  <c r="AB10" i="1"/>
  <c r="AB11" i="1"/>
  <c r="AB13" i="1"/>
  <c r="AB9" i="1"/>
  <c r="AB7" i="1"/>
  <c r="AB6" i="1"/>
  <c r="M6" i="1"/>
  <c r="N6" i="1" s="1"/>
  <c r="AC6" i="1" l="1"/>
</calcChain>
</file>

<file path=xl/sharedStrings.xml><?xml version="1.0" encoding="utf-8"?>
<sst xmlns="http://schemas.openxmlformats.org/spreadsheetml/2006/main" count="481" uniqueCount="200">
  <si>
    <t xml:space="preserve">Чел. Бег 3х10м (сек)
</t>
  </si>
  <si>
    <t>Прыжок</t>
  </si>
  <si>
    <t>Пресс</t>
  </si>
  <si>
    <t>Подтяги-вание</t>
  </si>
  <si>
    <t>Наклон</t>
  </si>
  <si>
    <t>Мальчики</t>
  </si>
  <si>
    <t xml:space="preserve">Всероссийских соревнований школьников «Президентские состязания» (7-8 лет) </t>
  </si>
  <si>
    <t>Очки</t>
  </si>
  <si>
    <t>Полных лет</t>
  </si>
  <si>
    <t>Всего:</t>
  </si>
  <si>
    <t>челнок</t>
  </si>
  <si>
    <t>подтяг</t>
  </si>
  <si>
    <t>пресс</t>
  </si>
  <si>
    <t>наклон</t>
  </si>
  <si>
    <t>мальчики 7-8 лет</t>
  </si>
  <si>
    <t>53</t>
  </si>
  <si>
    <t>Сумма:</t>
  </si>
  <si>
    <t>№ П/П</t>
  </si>
  <si>
    <t>прыжoк</t>
  </si>
  <si>
    <t>1</t>
  </si>
  <si>
    <t>0</t>
  </si>
  <si>
    <t>69</t>
  </si>
  <si>
    <t>61</t>
  </si>
  <si>
    <t>48</t>
  </si>
  <si>
    <t>31</t>
  </si>
  <si>
    <t>9,3</t>
  </si>
  <si>
    <t>43</t>
  </si>
  <si>
    <t>185</t>
  </si>
  <si>
    <t>29</t>
  </si>
  <si>
    <t>18</t>
  </si>
  <si>
    <t>9,4</t>
  </si>
  <si>
    <t>40</t>
  </si>
  <si>
    <t>182</t>
  </si>
  <si>
    <t>28</t>
  </si>
  <si>
    <t>17</t>
  </si>
  <si>
    <t>9,5</t>
  </si>
  <si>
    <t>37</t>
  </si>
  <si>
    <t>179</t>
  </si>
  <si>
    <t>27</t>
  </si>
  <si>
    <t>16</t>
  </si>
  <si>
    <t>9,6</t>
  </si>
  <si>
    <t>34</t>
  </si>
  <si>
    <t>176</t>
  </si>
  <si>
    <t>26</t>
  </si>
  <si>
    <t>15</t>
  </si>
  <si>
    <t>173</t>
  </si>
  <si>
    <t>25</t>
  </si>
  <si>
    <t>14</t>
  </si>
  <si>
    <t>9,7</t>
  </si>
  <si>
    <t>170</t>
  </si>
  <si>
    <t>24</t>
  </si>
  <si>
    <t>13</t>
  </si>
  <si>
    <t>168</t>
  </si>
  <si>
    <t>23</t>
  </si>
  <si>
    <t>12</t>
  </si>
  <si>
    <t>9,8</t>
  </si>
  <si>
    <t>166</t>
  </si>
  <si>
    <t>22</t>
  </si>
  <si>
    <t>164</t>
  </si>
  <si>
    <t>21</t>
  </si>
  <si>
    <t>11</t>
  </si>
  <si>
    <t>9,9</t>
  </si>
  <si>
    <t>162</t>
  </si>
  <si>
    <t>20</t>
  </si>
  <si>
    <t>160</t>
  </si>
  <si>
    <t>19</t>
  </si>
  <si>
    <t>10</t>
  </si>
  <si>
    <t>10,0</t>
  </si>
  <si>
    <t>158</t>
  </si>
  <si>
    <t>156</t>
  </si>
  <si>
    <t>9</t>
  </si>
  <si>
    <t>10,1</t>
  </si>
  <si>
    <t>154</t>
  </si>
  <si>
    <t>152</t>
  </si>
  <si>
    <t>8</t>
  </si>
  <si>
    <t>10,2</t>
  </si>
  <si>
    <t>150</t>
  </si>
  <si>
    <t>148</t>
  </si>
  <si>
    <t>10,3</t>
  </si>
  <si>
    <t>146</t>
  </si>
  <si>
    <t>7</t>
  </si>
  <si>
    <t>144</t>
  </si>
  <si>
    <t>10,4</t>
  </si>
  <si>
    <t>142</t>
  </si>
  <si>
    <t>140</t>
  </si>
  <si>
    <t>6</t>
  </si>
  <si>
    <t>139</t>
  </si>
  <si>
    <t>10,5</t>
  </si>
  <si>
    <t>138</t>
  </si>
  <si>
    <t>137</t>
  </si>
  <si>
    <t>136</t>
  </si>
  <si>
    <t>5</t>
  </si>
  <si>
    <t>135</t>
  </si>
  <si>
    <t>134</t>
  </si>
  <si>
    <t>10,6</t>
  </si>
  <si>
    <t>133</t>
  </si>
  <si>
    <t>132</t>
  </si>
  <si>
    <t>4</t>
  </si>
  <si>
    <t>131</t>
  </si>
  <si>
    <t>130</t>
  </si>
  <si>
    <t>129</t>
  </si>
  <si>
    <t>128</t>
  </si>
  <si>
    <t>3</t>
  </si>
  <si>
    <t>10,7</t>
  </si>
  <si>
    <t>127</t>
  </si>
  <si>
    <t>126</t>
  </si>
  <si>
    <t>125</t>
  </si>
  <si>
    <t>2</t>
  </si>
  <si>
    <t>124</t>
  </si>
  <si>
    <t>123</t>
  </si>
  <si>
    <t>122</t>
  </si>
  <si>
    <t>10,8</t>
  </si>
  <si>
    <t>121</t>
  </si>
  <si>
    <t>120</t>
  </si>
  <si>
    <t>118</t>
  </si>
  <si>
    <t>116</t>
  </si>
  <si>
    <t>114</t>
  </si>
  <si>
    <t>10,9</t>
  </si>
  <si>
    <t>112</t>
  </si>
  <si>
    <t>-1</t>
  </si>
  <si>
    <t>110</t>
  </si>
  <si>
    <t>108</t>
  </si>
  <si>
    <t>106</t>
  </si>
  <si>
    <t>-2</t>
  </si>
  <si>
    <t>104</t>
  </si>
  <si>
    <t>102</t>
  </si>
  <si>
    <t>11,0</t>
  </si>
  <si>
    <t>100</t>
  </si>
  <si>
    <t>98</t>
  </si>
  <si>
    <t>96</t>
  </si>
  <si>
    <t>94</t>
  </si>
  <si>
    <t>92</t>
  </si>
  <si>
    <t>90</t>
  </si>
  <si>
    <t>-3</t>
  </si>
  <si>
    <t>11,1</t>
  </si>
  <si>
    <t>88</t>
  </si>
  <si>
    <t>86</t>
  </si>
  <si>
    <t>84</t>
  </si>
  <si>
    <t>82</t>
  </si>
  <si>
    <t>80</t>
  </si>
  <si>
    <t>11,2</t>
  </si>
  <si>
    <t>78</t>
  </si>
  <si>
    <t>76</t>
  </si>
  <si>
    <t>74</t>
  </si>
  <si>
    <t>72</t>
  </si>
  <si>
    <t>11,3</t>
  </si>
  <si>
    <t>70</t>
  </si>
  <si>
    <t>67</t>
  </si>
  <si>
    <t>64</t>
  </si>
  <si>
    <t>11,4</t>
  </si>
  <si>
    <t>58</t>
  </si>
  <si>
    <t>-4</t>
  </si>
  <si>
    <t>чел бег</t>
  </si>
  <si>
    <t>отжимания</t>
  </si>
  <si>
    <t>прыжок</t>
  </si>
  <si>
    <t>68</t>
  </si>
  <si>
    <t>66</t>
  </si>
  <si>
    <t>65</t>
  </si>
  <si>
    <t>63</t>
  </si>
  <si>
    <t>62</t>
  </si>
  <si>
    <t>60</t>
  </si>
  <si>
    <t>59</t>
  </si>
  <si>
    <t>57</t>
  </si>
  <si>
    <t>56</t>
  </si>
  <si>
    <t>55</t>
  </si>
  <si>
    <t>54</t>
  </si>
  <si>
    <t>52</t>
  </si>
  <si>
    <t>51</t>
  </si>
  <si>
    <t>50</t>
  </si>
  <si>
    <t>49</t>
  </si>
  <si>
    <t>47</t>
  </si>
  <si>
    <t>46</t>
  </si>
  <si>
    <t>45</t>
  </si>
  <si>
    <t>44</t>
  </si>
  <si>
    <t>42</t>
  </si>
  <si>
    <t>41</t>
  </si>
  <si>
    <t>39</t>
  </si>
  <si>
    <t>38</t>
  </si>
  <si>
    <t>36</t>
  </si>
  <si>
    <t>35</t>
  </si>
  <si>
    <t>33</t>
  </si>
  <si>
    <t>32</t>
  </si>
  <si>
    <t>30</t>
  </si>
  <si>
    <t>Девочки</t>
  </si>
  <si>
    <t>отжим</t>
  </si>
  <si>
    <t>баллы</t>
  </si>
  <si>
    <t>Столбец1</t>
  </si>
  <si>
    <t>Столбец2</t>
  </si>
  <si>
    <t>Отжимания</t>
  </si>
  <si>
    <t>Столбец3</t>
  </si>
  <si>
    <t>Столбец4</t>
  </si>
  <si>
    <t>Столбец5</t>
  </si>
  <si>
    <t>Столбец6</t>
  </si>
  <si>
    <t>Результаты</t>
  </si>
  <si>
    <t>Баллы</t>
  </si>
  <si>
    <t>девочки 7-8 лет</t>
  </si>
  <si>
    <t>результаты</t>
  </si>
  <si>
    <t>10,6 и более</t>
  </si>
  <si>
    <t xml:space="preserve">69 и меньше </t>
  </si>
  <si>
    <t>меньше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</si>
</sst>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1"/>
      <name val="Calibri"/>
      <family val="2"/>
      <scheme val="minor"/>
    </font>
    <font>
      <sz val="22"/>
      <color theme="1"/>
      <name val="Monotype Corsiva"/>
      <family val="4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3"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Q21:V93" totalsRowShown="0">
  <autoFilter ref="Q21:V93"/>
  <tableColumns count="6">
    <tableColumn id="1" name="Столбец1"/>
    <tableColumn id="2" name="Столбец2" dataDxfId="2"/>
    <tableColumn id="3" name="Столбец3"/>
    <tableColumn id="4" name="Столбец4" dataDxfId="1"/>
    <tableColumn id="5" name="Столбец5"/>
    <tableColumn id="6" name="Столбец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93"/>
  <sheetViews>
    <sheetView tabSelected="1" topLeftCell="D1" workbookViewId="0">
      <selection activeCell="L22" sqref="L22"/>
    </sheetView>
  </sheetViews>
  <sheetFormatPr defaultRowHeight="15" x14ac:dyDescent="0.25"/>
  <cols>
    <col min="2" max="2" width="11.5703125" customWidth="1"/>
    <col min="3" max="4" width="13.5703125" customWidth="1"/>
    <col min="17" max="22" width="11.85546875" customWidth="1"/>
    <col min="24" max="25" width="11.85546875" customWidth="1"/>
  </cols>
  <sheetData>
    <row r="3" spans="1:29" ht="29.25" x14ac:dyDescent="0.5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P3" s="21" t="s">
        <v>6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9.25" x14ac:dyDescent="0.25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P4" s="22" t="s">
        <v>183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63" x14ac:dyDescent="0.25">
      <c r="A5" s="16" t="s">
        <v>17</v>
      </c>
      <c r="B5" s="11" t="s">
        <v>8</v>
      </c>
      <c r="C5" s="12" t="s">
        <v>0</v>
      </c>
      <c r="D5" s="6" t="s">
        <v>7</v>
      </c>
      <c r="E5" s="12" t="s">
        <v>3</v>
      </c>
      <c r="F5" s="6" t="s">
        <v>7</v>
      </c>
      <c r="G5" s="8" t="s">
        <v>1</v>
      </c>
      <c r="H5" s="7" t="s">
        <v>7</v>
      </c>
      <c r="I5" s="8" t="s">
        <v>2</v>
      </c>
      <c r="J5" s="7" t="s">
        <v>7</v>
      </c>
      <c r="K5" s="8" t="s">
        <v>4</v>
      </c>
      <c r="L5" s="7" t="s">
        <v>7</v>
      </c>
      <c r="M5" s="8" t="s">
        <v>9</v>
      </c>
      <c r="N5" s="17" t="s">
        <v>16</v>
      </c>
      <c r="P5" s="16" t="s">
        <v>17</v>
      </c>
      <c r="Q5" s="11" t="s">
        <v>8</v>
      </c>
      <c r="R5" s="12" t="s">
        <v>0</v>
      </c>
      <c r="S5" s="6" t="s">
        <v>7</v>
      </c>
      <c r="T5" s="12" t="s">
        <v>188</v>
      </c>
      <c r="U5" s="6" t="s">
        <v>7</v>
      </c>
      <c r="V5" s="8" t="s">
        <v>1</v>
      </c>
      <c r="W5" s="7" t="s">
        <v>7</v>
      </c>
      <c r="X5" s="8" t="s">
        <v>2</v>
      </c>
      <c r="Y5" s="7" t="s">
        <v>7</v>
      </c>
      <c r="Z5" s="8" t="s">
        <v>4</v>
      </c>
      <c r="AA5" s="7" t="s">
        <v>7</v>
      </c>
      <c r="AB5" s="8" t="s">
        <v>9</v>
      </c>
      <c r="AC5" s="17" t="s">
        <v>16</v>
      </c>
    </row>
    <row r="6" spans="1:29" ht="15.75" customHeight="1" x14ac:dyDescent="0.25">
      <c r="A6" s="4">
        <v>1</v>
      </c>
      <c r="B6" s="5"/>
      <c r="C6" s="9">
        <v>9</v>
      </c>
      <c r="D6" s="7" t="str">
        <f>IF(C6&lt;C22,"70",IF(C6=C22,"70",IF(C6=C23,"69",IF(C6=C24,"68",IF(C6=C25,"67",IF(C6=C27,"65",IF(C6=C29,"63",IF(C6=C31,"61",IF(C6=C33,"59",IF(C6=C35,"57",IF(C6=C37,"55",IF(C6=C39,"53",IF(C6=C41,"51",IF(C6=C44,"48",IF(C6=C49,"43",IF(C6=C55,"37",IF(C6=C61,"31",IF(C6=C66,"26",IF(C6=C72,"20",IF(C6=C78,"14",IF(C6=C83,"9",IF(C6=C87,"5",IF(C6=C91,"1",IF(C6&gt;C91,"0"))))))))))))))))))))))))</f>
        <v>61</v>
      </c>
      <c r="E6" s="10">
        <v>3</v>
      </c>
      <c r="F6" s="7">
        <f>IF(E6&gt;$D$22,$B$22,IF(E6=$D$22,$B$22,IF(E6=$D$23,$B$23,IF(E6=$D$24,$B$24,IF(E6=$D$29,$B$29,IF(E6=$D$42,$B$42,IF(E6=$D$49,$B$49,IF(E6=$D$56,$B$56,IF(E6&lt;$D$56,$B$92)))))))))</f>
        <v>50</v>
      </c>
      <c r="G6" s="4">
        <v>160</v>
      </c>
      <c r="H6" s="7">
        <f>IF(G6&gt;=$E$22,$B$22,IF(G6&gt;=$E$23,$B$23,IF(G6&gt;=$E$24,$B$24,IF(G6&gt;=$E$25,$B$25,IF(G6&gt;=$E$26,$B$26,IF(G6&gt;=$E$27,$B$27,IF(G6&gt;=$E$28,$B$28,IF(G6&gt;=$E$29,$B$29,IF(G6&gt;=$E$30,$B$30,IF(G6&gt;=$E$31,$B$31,IF(G6&gt;=$E$32,$B$32,IF(G6&gt;=$E$33,$B$33,IF(G6&gt;=$E$34,$B$34,IF(G6&gt;=$E$35,$B$35,IF(G6&gt;=$E$36,$B$36,IF(G6&gt;=$E$37,$B$37,IF(G6&gt;=$E$38,$B$38,IF(G6&gt;=$E$39,$B$39,IF(G6&gt;=$E$40,$B$40,IF(G6&gt;=$E$41,$B$41,IF(G6&gt;=$E$42,$B$42,IF(G6&gt;=$E$43,$B$43,IF(G6&gt;=$E$44,$B$44,IF(G6&gt;=$E$45,$B$45,IF(G6&gt;=$E$46,$B$46,IF(G6&gt;=$E$47,$B$47,IF(G6&gt;=$E$48,$B$48,IF(G6&gt;=$E$49,$B$49,IF(G6&gt;=$E$50,$B$50,IF(G6&gt;=$E$51,$B$51,IF(G6&gt;=$E$52,$B$52,IF(G6&gt;=$E$53,$B$53,IF(G6&gt;=$E$54,$B$54,IF(G6&gt;=$E$55,$B$55,IF(G6&gt;=$E$56,$B$56,IF(G6&gt;=$E$57,$B$57,IF(G6&gt;=$E$58,$B$58,IF(G6&gt;=$E$59,$B$59,IF(G6&gt;=$E$60,$B$60,IF(G6&gt;=$E$61,$B$61,IF(G6&gt;=$E$62,$B$62,IF(G6&gt;=$E$63,$B$63,IF(G6&gt;=$E$64,$B$64,IF(G6&gt;=$E$65,$B$65,IF(G6&gt;=$E$66,$B$66,IF(G6&gt;=$E$67,$B$67,IF(G6&gt;=$E$68,$B$68,IF(G6&gt;=$E$69,$B$69,IF(G6&gt;=$E$70,$B$70,IF(G6&gt;=$E$71,$B$71,IF(G6&gt;=$E$72,$B$72,IF(G6&gt;=$E$73,$B$73,IF(G6&gt;=$E$74,$B$74,IF(G6&gt;=$E$75,$B$75,IF(G6&gt;=$E$76,$B$76,IF(G6&gt;=$E$77,$B$77,IF(G6&gt;=$E$78,$B$78,IF(G6&gt;=$E$79,$B$79,IF(G6&gt;=$E$80,$B$80,IF(G6&gt;=$E$81,$B$81,IF(G6&gt;=$E$82,$B$82,IF(G6&gt;=$E$83,$B$83,IF(G6&gt;=$E$84,$B$84,IF(G6&gt;=$E$85,$B$85,IF(G6&gt;=$E$86,$B$86,(G6&gt;=$E$87,$B$87))))))))))))))))))))))))))))))))))))))))))))))))))))))))))))))))))</f>
        <v>52</v>
      </c>
      <c r="I6" s="15">
        <v>0</v>
      </c>
      <c r="J6" s="7">
        <f>IF(I6&gt;=$F$22,$B$22,IF(I6&gt;=$F$23,$B$23,IF(I6&gt;=$F$24,$B$24,IF(I6&gt;=$F$25,$B$25,IF(I6&gt;=$F$27,$B$27,IF(I6&gt;=$F$29,$B$29,IF(I6&gt;=$F$31,$B$31,IF(I6&gt;=$F$33,$B$33,IF(I6&gt;=$F$35,$B$35,IF(I6&gt;=$F$37,$B$37,IF(I6&gt;=$F$39,$B$39,IF(I6&gt;=$F$42,$B$42,IF(I6&gt;=$F$45,$B$45,IF(I6&gt;=$F$48,$B$48,IF(I6&gt;=$F$51,$B$51,IF(I6&gt;=$F$54,$B$54,IF(I6&gt;=$F$57,$B$57,IF(I6&gt;=$F$60,$B$60,IF(I6&gt;=$F$62,$B$62,IF(I6&gt;=$F$64,$B$64,IF(I6&gt;=$F$66,$B$66,IF(I6&gt;=$F$68,$B$68,IF(I6&gt;=$F$70,$B$70,IF(I6&gt;=$F$72,$B$72,IF(I6&gt;=$F$74,$B$74,IF(I6&gt;=$F$76,$B$76,IF(I6&gt;=$F$78,$B$78,IF(I6&gt;=$F$80,$B$80,IF(I6&gt;=$F$82,$B$82,IF(I6&gt;=$F$83,$B$83,IF(I6&gt;=$F$84,$B$84,IF(I6&gt;=$F$92,$B$92,))))))))))))))))))))))))))))))))</f>
        <v>0</v>
      </c>
      <c r="K6" s="15">
        <v>-10</v>
      </c>
      <c r="L6" s="7">
        <f>IF(K6&gt;=$G$22,$B$22,IF(K6&gt;=$G$23,$B$23,IF(K6&gt;=$G$24,$B$24,IF(K6&gt;=$G$25,$B$25,IF(K6&gt;=$G$26,$B$26,IF(K6&gt;=$G$27,$B$27,IF(K6&gt;=$G$28,$B$28,IF(K6&gt;=$G$29,$B$29,IF(K6&gt;=$G$30,$B$30,IF(K6&gt;=$G$32,$B$32,IF(K6&gt;=$G$34,$B$34,IF(K6&gt;=$G$36,$B$36,IF(K6&gt;=$G$39,$B$39,IF(K6&gt;=$G$42,$B$42,IF(K6&gt;=$G$46,$B$46,IF(K6&gt;=$G$50,$B$50,IF(K6&gt;=$G$54,$B$54,IF(K6&gt;=$G$58,$B$58,IF(K6&gt;=$G$62,$B$62,IF(K6&gt;=$G$67,$B$67,IF(K6&gt;=$G$77,$B$77,IF(K6&gt;=$G$91,$B$91,IF(K6&lt;$G$91,$B$92,)))))))))))))))))))))))</f>
        <v>0</v>
      </c>
      <c r="M6" s="4">
        <f>SUM(D6+F6+H6+J6+L7)</f>
        <v>163</v>
      </c>
      <c r="N6" s="23">
        <f xml:space="preserve"> SUM(M6:M15)</f>
        <v>1733</v>
      </c>
      <c r="P6" s="4">
        <v>1</v>
      </c>
      <c r="Q6" s="5"/>
      <c r="R6" s="9"/>
      <c r="S6" s="7"/>
      <c r="T6" s="10">
        <v>3</v>
      </c>
      <c r="U6" s="7"/>
      <c r="V6" s="4">
        <v>150</v>
      </c>
      <c r="W6" s="7">
        <f>IF(V6&gt;=$E$22,$B$22,IF(V6&gt;=$E$23,$B$23,IF(V6&gt;=$E$24,$B$24,IF(V6&gt;=$E$25,$B$25,IF(V6&gt;=$E$26,$B$26,IF(V6&gt;=$E$27,$B$27,IF(V6&gt;=$E$28,$B$28,IF(V6&gt;=$E$29,$B$29,IF(V6&gt;=$E$30,$B$30,IF(V6&gt;=$E$31,$B$31,IF(V6&gt;=$E$32,$B$32,IF(V6&gt;=$E$33,$B$33,IF(V6&gt;=$E$34,$B$34,IF(V6&gt;=$E$35,$B$35,IF(V6&gt;=$E$36,$B$36,IF(V6&gt;=$E$37,$B$37,IF(V6&gt;=$E$38,$B$38,IF(V6&gt;=$E$39,$B$39,IF(V6&gt;=$E$40,$B$40,IF(V6&gt;=$E$41,$B$41,IF(V6&gt;=$E$42,$B$42,IF(V6&gt;=$E$43,$B$43,IF(V6&gt;=$E$44,$B$44,IF(V6&gt;=$E$45,$B$45,IF(V6&gt;=$E$46,$B$46,IF(V6&gt;=$E$47,$B$47,IF(V6&gt;=$E$48,$B$48,IF(V6&gt;=$E$49,$B$49,IF(V6&gt;=$E$50,$B$50,IF(V6&gt;=$E$51,$B$51,IF(V6&gt;=$E$52,$B$52,IF(V6&gt;=$E$53,$B$53,IF(V6&gt;=$E$54,$B$54,IF(V6&gt;=$E$55,$B$55,IF(V6&gt;=$E$56,$B$56,IF(V6&gt;=$E$57,$B$57,IF(V6&gt;=$E$58,$B$58,IF(V6&gt;=$E$59,$B$59,IF(V6&gt;=$E$60,$B$60,IF(V6&gt;=$E$61,$B$61,IF(V6&gt;=$E$62,$B$62,IF(V6&gt;=$E$63,$B$63,IF(V6&gt;=$E$64,$B$64,IF(V6&gt;=$E$65,$B$65,IF(V6&gt;=$E$66,$B$66,IF(V6&gt;=$E$67,$B$67,IF(V6&gt;=$E$68,$B$68,IF(V6&gt;=$E$69,$B$69,IF(V6&gt;=$E$70,$B$70,IF(V6&gt;=$E$71,$B$71,IF(V6&gt;=$E$72,$B$72,IF(V6&gt;=$E$73,$B$73,IF(V6&gt;=$E$74,$B$74,IF(V6&gt;=$E$75,$B$75,IF(V6&gt;=$E$76,$B$76,IF(V6&gt;=$E$77,$B$77,IF(V6&gt;=$E$78,$B$78,IF(V6&gt;=$E$79,$B$79,IF(V6&gt;=$E$80,$B$80,IF(V6&gt;=$E$81,$B$81,IF(V6&gt;=$E$82,$B$82,IF(V6&gt;=$E$83,$B$83,IF(V6&gt;=$E$84,$B$84,IF(V6&gt;=$E$85,$B$85,IF(V6&gt;=$E$86,$B$86,(V6&gt;=$E$87,$B$87))))))))))))))))))))))))))))))))))))))))))))))))))))))))))))))))))</f>
        <v>45</v>
      </c>
      <c r="X6" s="15">
        <v>0</v>
      </c>
      <c r="Y6" s="7">
        <f>IF(X6&gt;=$F$22,$B$22,IF(X6&gt;=$F$23,$B$23,IF(X6&gt;=$F$24,$B$24,IF(X6&gt;=$F$25,$B$25,IF(X6&gt;=$F$27,$B$27,IF(X6&gt;=$F$29,$B$29,IF(X6&gt;=$F$31,$B$31,IF(X6&gt;=$F$33,$B$33,IF(X6&gt;=$F$35,$B$35,IF(X6&gt;=$F$37,$B$37,IF(X6&gt;=$F$39,$B$39,IF(X6&gt;=$F$42,$B$42,IF(X6&gt;=$F$45,$B$45,IF(X6&gt;=$F$48,$B$48,IF(X6&gt;=$F$51,$B$51,IF(X6&gt;=$F$54,$B$54,IF(X6&gt;=$F$57,$B$57,IF(X6&gt;=$F$60,$B$60,IF(X6&gt;=$F$62,$B$62,IF(X6&gt;=$F$64,$B$64,IF(X6&gt;=$F$66,$B$66,IF(X6&gt;=$F$68,$B$68,IF(X6&gt;=$F$70,$B$70,IF(X6&gt;=$F$72,$B$72,IF(X6&gt;=$F$74,$B$74,IF(X6&gt;=$F$76,$B$76,IF(X6&gt;=$F$78,$B$78,IF(X6&gt;=$F$80,$B$80,IF(X6&gt;=$F$82,$B$82,IF(X6&gt;=$F$83,$B$83,IF(X6&gt;=$F$84,$B$84,IF(X6&gt;=$F$92,$B$92,))))))))))))))))))))))))))))))))</f>
        <v>0</v>
      </c>
      <c r="Z6" s="15">
        <v>-10</v>
      </c>
      <c r="AA6" s="7">
        <f>IF(Z6&gt;=$G$22,$B$22,IF(Z6&gt;=$G$23,$B$23,IF(Z6&gt;=$G$24,$B$24,IF(Z6&gt;=$G$25,$B$25,IF(Z6&gt;=$G$26,$B$26,IF(Z6&gt;=$G$27,$B$27,IF(Z6&gt;=$G$28,$B$28,IF(Z6&gt;=$G$29,$B$29,IF(Z6&gt;=$G$30,$B$30,IF(Z6&gt;=$G$32,$B$32,IF(Z6&gt;=$G$34,$B$34,IF(Z6&gt;=$G$36,$B$36,IF(Z6&gt;=$G$39,$B$39,IF(Z6&gt;=$G$42,$B$42,IF(Z6&gt;=$G$46,$B$46,IF(Z6&gt;=$G$50,$B$50,IF(Z6&gt;=$G$54,$B$54,IF(Z6&gt;=$G$58,$B$58,IF(Z6&gt;=$G$62,$B$62,IF(Z6&gt;=$G$67,$B$67,IF(Z6&gt;=$G$77,$B$77,IF(Z6&gt;=$G$91,$B$91,IF(Z6&lt;$G$91,$B$92,)))))))))))))))))))))))</f>
        <v>0</v>
      </c>
      <c r="AB6" s="4">
        <f>SUM(S6+U6+W6+Y6+AA7)</f>
        <v>45</v>
      </c>
      <c r="AC6" s="23">
        <f xml:space="preserve"> SUM(AB6:AB15)</f>
        <v>1843</v>
      </c>
    </row>
    <row r="7" spans="1:29" ht="15.75" x14ac:dyDescent="0.25">
      <c r="A7" s="4">
        <v>2</v>
      </c>
      <c r="B7" s="5"/>
      <c r="C7" s="9">
        <v>9.4</v>
      </c>
      <c r="D7" s="7" t="str">
        <f>IF(C7&lt;$C$22,$B$22,IF(C7=$C$22,$B$22,IF(C7=$C$23,"69",IF(C7=$C$24,"68",IF(C7=$C$25,"67",IF(C7=$C$27,"65",IF(C7=$C$29,"63",IF(C7=$C$31,"61",IF(C7=$C$33,"59",IF(C7=$C$35,"57",IF(C7=$C$37,"55",IF(C7=$C$39,"53",IF(C7=$C$41,"51",IF(C7=$C$44,"48",IF(C7=$C$49,"43",IF(C7=$C$55,"37",IF(C7=$C$61,"31",IF(C7=$C$66,"26",IF(C7=$C$72,"20",IF(C7=$C$78,"14",IF(C7=$C$83,"9",IF(C7=$C$87,"5",IF(C7=$C$91,"1",IF(C7&gt;$C$91,"0"))))))))))))))))))))))))</f>
        <v>53</v>
      </c>
      <c r="E7" s="10">
        <v>4</v>
      </c>
      <c r="F7" s="7">
        <f t="shared" ref="F7:F15" si="0">IF(E7&gt;$D$22,$B$22,IF(E7=$D$22,$B$22,IF(E7=$D$23,$B$23,IF(E7=$D$24,$B$24,IF(E7=$D$29,$B$29,IF(E7=$D$42,$B$42,IF(E7=$D$49,$B$49,IF(E7=$D$56,$B$56,IF(E7&lt;$D$56,$B$92)))))))))</f>
        <v>63</v>
      </c>
      <c r="G7" s="4">
        <v>210</v>
      </c>
      <c r="H7" s="7">
        <f>IF(G7&gt;=$E$22,$B$22,IF(G7&gt;=$E$23,$B$23,IF(G7&gt;=$E$24,$B$24,IF(G7&gt;=$E$25,$B$25,IF(G7&gt;=$E$26,$B$26,IF(G7&gt;=$E$27,$B$27,IF(G7&gt;=$E$28,$B$28,IF(G7&gt;=$E$29,$B$29,IF(G7&gt;=$E$30,$B$30,IF(G7&gt;=$E$31,$B$31,IF(G7&gt;=$E$32,$B$32,IF(G7&gt;=$E$33,$B$33,IF(G7&gt;=$E$34,$B$34,IF(G7&gt;=$E$35,$B$35,IF(G7&gt;=$E$36,$B$36,IF(G7&gt;=$E$37,$B$37,IF(G7&gt;=$E$38,$B$38,IF(G7&gt;=$E$39,$B$39,IF(G7&gt;=$E$40,$B$40,IF(G7&gt;=$E$41,$B$41,IF(G7&gt;=$E$42,$B$42,IF(G7&gt;=$E$43,$B$43,IF(G7&gt;=$E$44,$B$44,IF(G7&gt;=$E$45,$B$45,IF(G7&gt;=$E$46,$B$46,IF(G7&gt;=$E$47,$B$47,IF(G7&gt;=$E$48,$B$48,IF(G7&gt;=$E$49,$B$49,IF(G7&gt;=$E$50,$B$50,IF(G7&gt;=$E$51,$B$51,IF(G7&gt;=$E$52,$B$52,IF(G7&gt;=$E$53,$B$53,IF(G7&gt;=$E$54,$B$54,IF(G7&gt;=$E$55,$B$55,IF(G7&gt;=$E$56,$B$56,IF(G7&gt;=$E$57,$B$57,IF(G7&gt;=$E$58,$B$58,IF(G7&gt;=$E$59,$B$59,IF(G7&gt;=$E$60,$B$60,IF(G7&gt;=$E$61,$B$61,IF(G7&gt;=$E$62,$B$62,IF(G7&gt;=$E$63,$B$63,IF(G7&gt;=$E$64,$B$64,IF(G7&gt;=$E$65,$B$65,IF(G7&gt;=$E$66,$B$66,IF(G7&gt;=$E$67,$B$67,IF(G7&gt;=$E$68,$B$68,IF(G7&gt;=$E$69,$B$69,IF(G7&gt;=$E$70,$B$70,IF(G7&gt;=$E$71,$B$71,IF(G7&gt;=$E$72,$B$72,IF(G7&gt;=$E$73,$B$73,IF(G7&gt;=$E$74,$B$74,IF(G7&gt;=$E$75,$B$75,IF(G7&gt;=$E$76,$B$76,IF(G7&gt;=$E$77,$B$77,IF(G7&gt;=$E$78,$B$78,IF(G7&gt;=$E$79,$B$79,IF(G7&gt;=$E$80,$B$80,IF(G7&gt;=$E$81,$B$81,IF(G7&gt;=$E$82,$B$82,IF(G7&gt;=$E$83,$B$83,IF(G7&gt;=$E$84,$B$84,IF(G7&gt;=$E$85,$B$85,IF(G7&gt;=$E$86,$B$86,(G7&gt;=$E$87,$B$87))))))))))))))))))))))))))))))))))))))))))))))))))))))))))))))))))</f>
        <v>70</v>
      </c>
      <c r="I7" s="4">
        <v>35</v>
      </c>
      <c r="J7" s="7">
        <f t="shared" ref="J7:J15" si="1">IF(I7&gt;=$F$22,$B$22,IF(I7&gt;=$F$23,$B$23,IF(I7&gt;=$F$24,$B$24,IF(I7&gt;=$F$25,$B$25,IF(I7&gt;=$F$27,$B$27,IF(I7&gt;=$F$29,$B$29,IF(I7&gt;=$F$31,$B$31,IF(I7&gt;=$F$33,$B$33,IF(I7&gt;=$F$35,$B$35,IF(I7&gt;=$F$37,$B$37,IF(I7&gt;=$F$39,$B$39,IF(I7&gt;=$F$42,$B$42,IF(I7&gt;=$F$45,$B$45,IF(I7&gt;=$F$48,$B$48,IF(I7&gt;=$F$51,$B$51,IF(I7&gt;=$F$54,$B$54,IF(I7&gt;=$F$57,$B$57,IF(I7&gt;=$F$60,$B$60,IF(I7&gt;=$F$62,$B$62,IF(I7&gt;=$F$64,$B$64,IF(I7&gt;=$F$66,$B$66,IF(I7&gt;=$F$68,$B$68,IF(I7&gt;=$F$70,$B$70,IF(I7&gt;=$F$72,$B$72,IF(I7&gt;=$F$74,$B$74,IF(I7&gt;=$F$76,$B$76,IF(I7&gt;=$F$78,$B$78,IF(I7&gt;=$F$80,$B$80,IF(I7&gt;=$F$82,$B$82,IF(I7&gt;=$F$83,$B$83,IF(I7&gt;=$F$84,$B$84,IF(I7&gt;=$F$92,$B$92,))))))))))))))))))))))))))))))))</f>
        <v>70</v>
      </c>
      <c r="K7" s="4">
        <v>-9</v>
      </c>
      <c r="L7" s="7">
        <f t="shared" ref="L7:L15" si="2">IF(K7&gt;=$G$22,$B$22,IF(K7&gt;=$G$23,$B$23,IF(K7&gt;=$G$24,$B$24,IF(K7&gt;=$G$25,$B$25,IF(K7&gt;=$G$26,$B$26,IF(K7&gt;=$G$27,$B$27,IF(K7&gt;=$G$28,$B$28,IF(K7&gt;=$G$29,$B$29,IF(K7&gt;=$G$30,$B$30,IF(K7&gt;=$G$32,$B$32,IF(K7&gt;=$G$34,$B$34,IF(K7&gt;=$G$36,$B$36,IF(K7&gt;=$G$39,$B$39,IF(K7&gt;=$G$42,$B$42,IF(K7&gt;=$G$46,$B$46,IF(K7&gt;=$G$50,$B$50,IF(K7&gt;=$G$54,$B$54,IF(K7&gt;=$G$58,$B$58,IF(K7&gt;=$G$62,$B$62,IF(K7&gt;=$G$67,$B$67,IF(K7&gt;=$G$77,$B$77,IF(K7&gt;=$G$91,$B$91,IF(K7&lt;$G$91,$B$92,)))))))))))))))))))))))</f>
        <v>0</v>
      </c>
      <c r="M7" s="4">
        <f t="shared" ref="M7:M15" si="3">SUM(D7+F7+H7+J7+L8)</f>
        <v>256</v>
      </c>
      <c r="N7" s="23"/>
      <c r="P7" s="4">
        <v>2</v>
      </c>
      <c r="Q7" s="5"/>
      <c r="R7" s="9"/>
      <c r="S7" s="7" t="str">
        <f t="shared" ref="S7:S15" si="4">IF(R7&lt;R24,"70",IF(R7=R24,"70",IF(R7=R25,"69",IF(R7=R26,"68",IF(R7=R27,"67",IF(R7=R29,"65", IF(R7=R31,"63",IF(R7=R33,"61",IF(R7=R35,"59",IF(R7=R37,"57",IF(R7=R39,"55",IF(R7=R41,"53",IF(R7=R43,"51",IF(R7=R46,"48",IF(R7=R51,"43",IF(R7=R57,"37",IF(R7=R63,"31",IF(R7=R68,"26",IF(R7=R74,"20",IF(R7=R80,"14",IF(R7=R85,"9",IF(R7=R89,"5",IF(R7=R93,"1")))))))))))))))))))))))</f>
        <v>70</v>
      </c>
      <c r="T7" s="10">
        <v>4</v>
      </c>
      <c r="U7" s="7">
        <f>IF(T7&gt;$D$22,$B$22,IF(T7=$D$22,$B$22,IF(T7=$D$23,$B$23,IF(T7=$D$24,$B$24,IF(T7=$D$29,$B$29,IF(T7=$D$42,$B$42,IF(T7=$D$49,$B$49,IF(T7=$D$56,$B$56,IF(T7&lt;$D$56,$B$92)))))))))</f>
        <v>63</v>
      </c>
      <c r="V7" s="4">
        <v>210</v>
      </c>
      <c r="W7" s="7">
        <f>IF(V7&gt;=$E$22,$B$22,IF(V7&gt;=$E$23,$B$23,IF(V7&gt;=$E$24,$B$24,IF(V7&gt;=$E$25,$B$25,IF(V7&gt;=$E$26,$B$26,IF(V7&gt;=$E$27,$B$27,IF(V7&gt;=$E$28,$B$28,IF(V7&gt;=$E$29,$B$29,IF(V7&gt;=$E$30,$B$30,IF(V7&gt;=$E$31,$B$31,IF(V7&gt;=$E$32,$B$32,IF(V7&gt;=$E$33,$B$33,IF(V7&gt;=$E$34,$B$34,IF(V7&gt;=$E$35,$B$35,IF(V7&gt;=$E$36,$B$36,IF(V7&gt;=$E$37,$B$37,IF(V7&gt;=$E$38,$B$38,IF(V7&gt;=$E$39,$B$39,IF(V7&gt;=$E$40,$B$40,IF(V7&gt;=$E$41,$B$41,IF(V7&gt;=$E$42,$B$42,IF(V7&gt;=$E$43,$B$43,IF(V7&gt;=$E$44,$B$44,IF(V7&gt;=$E$45,$B$45,IF(V7&gt;=$E$46,$B$46,IF(V7&gt;=$E$47,$B$47,IF(V7&gt;=$E$48,$B$48,IF(V7&gt;=$E$49,$B$49,IF(V7&gt;=$E$50,$B$50,IF(V7&gt;=$E$51,$B$51,IF(V7&gt;=$E$52,$B$52,IF(V7&gt;=$E$53,$B$53,IF(V7&gt;=$E$54,$B$54,IF(V7&gt;=$E$55,$B$55,IF(V7&gt;=$E$56,$B$56,IF(V7&gt;=$E$57,$B$57,IF(V7&gt;=$E$58,$B$58,IF(V7&gt;=$E$59,$B$59,IF(V7&gt;=$E$60,$B$60,IF(V7&gt;=$E$61,$B$61,IF(V7&gt;=$E$62,$B$62,IF(V7&gt;=$E$63,$B$63,IF(V7&gt;=$E$64,$B$64,IF(V7&gt;=$E$65,$B$65,IF(V7&gt;=$E$66,$B$66,IF(V7&gt;=$E$67,$B$67,IF(V7&gt;=$E$68,$B$68,IF(V7&gt;=$E$69,$B$69,IF(V7&gt;=$E$70,$B$70,IF(V7&gt;=$E$71,$B$71,IF(V7&gt;=$E$72,$B$72,IF(V7&gt;=$E$73,$B$73,IF(V7&gt;=$E$74,$B$74,IF(V7&gt;=$E$75,$B$75,IF(V7&gt;=$E$76,$B$76,IF(V7&gt;=$E$77,$B$77,IF(V7&gt;=$E$78,$B$78,IF(V7&gt;=$E$79,$B$79,IF(V7&gt;=$E$80,$B$80,IF(V7&gt;=$E$81,$B$81,IF(V7&gt;=$E$82,$B$82,IF(V7&gt;=$E$83,$B$83,IF(V7&gt;=$E$84,$B$84,IF(V7&gt;=$E$85,$B$85,IF(V7&gt;=$E$86,$B$86,(V7&gt;=$E$87,$B$87))))))))))))))))))))))))))))))))))))))))))))))))))))))))))))))))))</f>
        <v>70</v>
      </c>
      <c r="X7" s="4">
        <v>35</v>
      </c>
      <c r="Y7" s="7">
        <f t="shared" ref="Y7:Y15" si="5">IF(X7&gt;=$F$22,$B$22,IF(X7&gt;=$F$23,$B$23,IF(X7&gt;=$F$24,$B$24,IF(X7&gt;=$F$25,$B$25,IF(X7&gt;=$F$27,$B$27,IF(X7&gt;=$F$29,$B$29,IF(X7&gt;=$F$31,$B$31,IF(X7&gt;=$F$33,$B$33,IF(X7&gt;=$F$35,$B$35,IF(X7&gt;=$F$37,$B$37,IF(X7&gt;=$F$39,$B$39,IF(X7&gt;=$F$42,$B$42,IF(X7&gt;=$F$45,$B$45,IF(X7&gt;=$F$48,$B$48,IF(X7&gt;=$F$51,$B$51,IF(X7&gt;=$F$54,$B$54,IF(X7&gt;=$F$57,$B$57,IF(X7&gt;=$F$60,$B$60,IF(X7&gt;=$F$62,$B$62,IF(X7&gt;=$F$64,$B$64,IF(X7&gt;=$F$66,$B$66,IF(X7&gt;=$F$68,$B$68,IF(X7&gt;=$F$70,$B$70,IF(X7&gt;=$F$72,$B$72,IF(X7&gt;=$F$74,$B$74,IF(X7&gt;=$F$76,$B$76,IF(X7&gt;=$F$78,$B$78,IF(X7&gt;=$F$80,$B$80,IF(X7&gt;=$F$82,$B$82,IF(X7&gt;=$F$83,$B$83,IF(X7&gt;=$F$84,$B$84,IF(X7&gt;=$F$92,$B$92,))))))))))))))))))))))))))))))))</f>
        <v>70</v>
      </c>
      <c r="Z7" s="4">
        <v>-9</v>
      </c>
      <c r="AA7" s="7">
        <f t="shared" ref="AA7:AA15" si="6">IF(Z7&gt;=$G$22,$B$22,IF(Z7&gt;=$G$23,$B$23,IF(Z7&gt;=$G$24,$B$24,IF(Z7&gt;=$G$25,$B$25,IF(Z7&gt;=$G$26,$B$26,IF(Z7&gt;=$G$27,$B$27,IF(Z7&gt;=$G$28,$B$28,IF(Z7&gt;=$G$29,$B$29,IF(Z7&gt;=$G$30,$B$30,IF(Z7&gt;=$G$32,$B$32,IF(Z7&gt;=$G$34,$B$34,IF(Z7&gt;=$G$36,$B$36,IF(Z7&gt;=$G$39,$B$39,IF(Z7&gt;=$G$42,$B$42,IF(Z7&gt;=$G$46,$B$46,IF(Z7&gt;=$G$50,$B$50,IF(Z7&gt;=$G$54,$B$54,IF(Z7&gt;=$G$58,$B$58,IF(Z7&gt;=$G$62,$B$62,IF(Z7&gt;=$G$67,$B$67,IF(Z7&gt;=$G$77,$B$77,IF(Z7&gt;=$G$91,$B$91,IF(Z7&lt;$G$91,$B$92,)))))))))))))))))))))))</f>
        <v>0</v>
      </c>
      <c r="AB7" s="4">
        <f t="shared" ref="AB7:AB15" si="7">SUM(S7+U7+W7+Y7+AA8)</f>
        <v>273</v>
      </c>
      <c r="AC7" s="23"/>
    </row>
    <row r="8" spans="1:29" ht="15.75" customHeight="1" x14ac:dyDescent="0.25">
      <c r="A8" s="4">
        <v>3</v>
      </c>
      <c r="B8" s="5"/>
      <c r="C8" s="9">
        <v>10.6</v>
      </c>
      <c r="D8" s="7" t="str">
        <f t="shared" ref="D8:D15" si="8">IF(C8&lt;$C$22,$B$22,IF(C8=$C$22,$B$22,IF(C8=$C$23,"69",IF(C8=$C$24,"68",IF(C8=$C$25,"67",IF(C8=$C$27,"65",IF(C8=$C$29,"63",IF(C8=$C$31,"61",IF(C8=$C$33,"59",IF(C8=$C$35,"57",IF(C8=$C$37,"55",IF(C8=$C$39,"53",IF(C8=$C$41,"51",IF(C8=$C$44,"48",IF(C8=$C$49,"43",IF(C8=$C$55,"37",IF(C8=$C$61,"31",IF(C8=$C$66,"26",IF(C8=$C$72,"20",IF(C8=$C$78,"14",IF(C8=$C$83,"9",IF(C8=$C$87,"5",IF(C8=$C$91,"1",IF(C8&gt;$C$91,"0"))))))))))))))))))))))))</f>
        <v>0</v>
      </c>
      <c r="E8" s="10">
        <v>5</v>
      </c>
      <c r="F8" s="7">
        <f t="shared" si="0"/>
        <v>68</v>
      </c>
      <c r="G8" s="4">
        <v>192</v>
      </c>
      <c r="H8" s="7">
        <f>IF(G8&gt;=$E$22,$B$22,IF(G8&gt;=$E$23,$B$23,IF(G8&gt;=$E$24,$B$24,IF(G8&gt;=$E$25,$B$25,IF(G8&gt;=$E$26,$B$26,IF(G8&gt;=$E$27,$B$27,IF(G8&gt;=$E$28,$B$28,IF(G8&gt;=$E$29,$B$29,IF(G8&gt;=$E$30,$B$30,IF(G8&gt;=$E$31,$B$31,IF(G8&gt;=$E$32,$B$32,IF(G8&gt;=$E$33,$B$33,IF(G8&gt;=$E$34,$B$34,IF(G8&gt;=$E$35,$B$35,IF(G8&gt;=$E$36,$B$36,IF(G8&gt;=$E$37,$B$37,IF(G8&gt;=$E$38,$B$38,IF(G8&gt;=$E$39,$B$39,IF(G8&gt;=$E$40,$B$40,IF(G8&gt;=$E$41,$B$41,IF(G8&gt;=$E$42,$B$42,IF(G8&gt;=$E$43,$B$43,IF(G8&gt;=$E$44,$B$44,IF(G8&gt;=$E$45,$B$45,IF(G8&gt;=$E$46,$B$46,IF(G8&gt;=$E$47,$B$47,IF(G8&gt;=$E$48,$B$48,IF(G8&gt;=$E$49,$B$49,IF(G8&gt;=$E$50,$B$50,IF(G8&gt;=$E$51,$B$51,IF(G8&gt;=$E$52,$B$52,IF(G8&gt;=$E$53,$B$53,IF(G8&gt;=$E$54,$B$54,IF(G8&gt;=$E$55,$B$55,IF(G8&gt;=$E$56,$B$56,IF(G8&gt;=$E$57,$B$57,IF(G8&gt;=$E$58,$B$58,IF(G8&gt;=$E$59,$B$59,IF(G8&gt;=$E$60,$B$60,IF(G8&gt;=$E$61,$B$61,IF(G8&gt;=$E$62,$B$62,IF(G8&gt;=$E$63,$B$63,IF(G8&gt;=$E$64,$B$64,IF(G8&gt;=$E$65,$B$65,IF(G8&gt;=$E$66,$B$66,IF(G8&gt;=$E$67,$B$67,IF(G8&gt;=$E$68,$B$68,IF(G8&gt;=$E$69,$B$69,IF(G8&gt;=$E$70,$B$70,IF(G8&gt;=$E$71,$B$71,IF(G8&gt;=$E$72,$B$72,IF(G8&gt;=$E$73,$B$73,IF(G8&gt;=$E$74,$B$74,IF(G8&gt;=$E$75,$B$75,IF(G8&gt;=$E$76,$B$76,IF(G8&gt;=$E$77,$B$77,IF(G8&gt;=$E$78,$B$78,IF(G8&gt;=$E$79,$B$79,IF(G8&gt;=$E$80,$B$80,IF(G8&gt;=$E$81,$B$81,IF(G8&gt;=$E$82,$B$82,IF(G8&gt;=$E$83,$B$83,IF(G8&gt;=$E$84,$B$84,IF(G8&gt;=$E$85,$B$85,IF(G8&gt;=$E$86,$B$86,(G8&gt;=$E$87,$B$87))))))))))))))))))))))))))))))))))))))))))))))))))))))))))))))))))</f>
        <v>67</v>
      </c>
      <c r="I8" s="4">
        <v>20</v>
      </c>
      <c r="J8" s="7">
        <f t="shared" si="1"/>
        <v>50</v>
      </c>
      <c r="K8" s="4">
        <v>-8</v>
      </c>
      <c r="L8" s="7">
        <f t="shared" si="2"/>
        <v>0</v>
      </c>
      <c r="M8" s="4">
        <f t="shared" si="3"/>
        <v>186</v>
      </c>
      <c r="N8" s="23"/>
      <c r="P8" s="4">
        <v>3</v>
      </c>
      <c r="Q8" s="5"/>
      <c r="R8" s="9"/>
      <c r="S8" s="7" t="str">
        <f t="shared" si="4"/>
        <v>70</v>
      </c>
      <c r="T8" s="10">
        <v>5</v>
      </c>
      <c r="U8" s="7">
        <f t="shared" ref="U8:U15" si="9">IF(T8&gt;$D$22,$B$22,IF(T8=$D$22,$B$22,IF(T8=$D$23,$B$23,IF(T8=$D$24,$B$24,IF(T8=$D$29,$B$29,IF(T8=$D$42,$B$42,IF(T8=$D$49,$B$49,IF(T8=$D$56,$B$56,IF(T8&lt;$D$56,$B$92)))))))))</f>
        <v>68</v>
      </c>
      <c r="V8" s="4">
        <v>192</v>
      </c>
      <c r="W8" s="7">
        <f>IF(V8&gt;=$E$22,$B$22,IF(V8&gt;=$E$23,$B$23,IF(V8&gt;=$E$24,$B$24,IF(V8&gt;=$E$25,$B$25,IF(V8&gt;=$E$26,$B$26,IF(V8&gt;=$E$27,$B$27,IF(V8&gt;=$E$28,$B$28,IF(V8&gt;=$E$29,$B$29,IF(V8&gt;=$E$30,$B$30,IF(V8&gt;=$E$31,$B$31,IF(V8&gt;=$E$32,$B$32,IF(V8&gt;=$E$33,$B$33,IF(V8&gt;=$E$34,$B$34,IF(V8&gt;=$E$35,$B$35,IF(V8&gt;=$E$36,$B$36,IF(V8&gt;=$E$37,$B$37,IF(V8&gt;=$E$38,$B$38,IF(V8&gt;=$E$39,$B$39,IF(V8&gt;=$E$40,$B$40,IF(V8&gt;=$E$41,$B$41,IF(V8&gt;=$E$42,$B$42,IF(V8&gt;=$E$43,$B$43,IF(V8&gt;=$E$44,$B$44,IF(V8&gt;=$E$45,$B$45,IF(V8&gt;=$E$46,$B$46,IF(V8&gt;=$E$47,$B$47,IF(V8&gt;=$E$48,$B$48,IF(V8&gt;=$E$49,$B$49,IF(V8&gt;=$E$50,$B$50,IF(V8&gt;=$E$51,$B$51,IF(V8&gt;=$E$52,$B$52,IF(V8&gt;=$E$53,$B$53,IF(V8&gt;=$E$54,$B$54,IF(V8&gt;=$E$55,$B$55,IF(V8&gt;=$E$56,$B$56,IF(V8&gt;=$E$57,$B$57,IF(V8&gt;=$E$58,$B$58,IF(V8&gt;=$E$59,$B$59,IF(V8&gt;=$E$60,$B$60,IF(V8&gt;=$E$61,$B$61,IF(V8&gt;=$E$62,$B$62,IF(V8&gt;=$E$63,$B$63,IF(V8&gt;=$E$64,$B$64,IF(V8&gt;=$E$65,$B$65,IF(V8&gt;=$E$66,$B$66,IF(V8&gt;=$E$67,$B$67,IF(V8&gt;=$E$68,$B$68,IF(V8&gt;=$E$69,$B$69,IF(V8&gt;=$E$70,$B$70,IF(V8&gt;=$E$71,$B$71,IF(V8&gt;=$E$72,$B$72,IF(V8&gt;=$E$73,$B$73,IF(V8&gt;=$E$74,$B$74,IF(V8&gt;=$E$75,$B$75,IF(V8&gt;=$E$76,$B$76,IF(V8&gt;=$E$77,$B$77,IF(V8&gt;=$E$78,$B$78,IF(V8&gt;=$E$79,$B$79,IF(V8&gt;=$E$80,$B$80,IF(V8&gt;=$E$81,$B$81,IF(V8&gt;=$E$82,$B$82,IF(V8&gt;=$E$83,$B$83,IF(V8&gt;=$E$84,$B$84,IF(V8&gt;=$E$85,$B$85,IF(V8&gt;=$E$86,$B$86,(V8&gt;=$E$87,$B$87))))))))))))))))))))))))))))))))))))))))))))))))))))))))))))))))))</f>
        <v>67</v>
      </c>
      <c r="X8" s="4">
        <v>20</v>
      </c>
      <c r="Y8" s="7">
        <f t="shared" si="5"/>
        <v>50</v>
      </c>
      <c r="Z8" s="4">
        <v>-8</v>
      </c>
      <c r="AA8" s="7">
        <f t="shared" si="6"/>
        <v>0</v>
      </c>
      <c r="AB8" s="4">
        <f t="shared" si="7"/>
        <v>256</v>
      </c>
      <c r="AC8" s="23"/>
    </row>
    <row r="9" spans="1:29" ht="15.75" customHeight="1" x14ac:dyDescent="0.25">
      <c r="A9" s="4">
        <v>4</v>
      </c>
      <c r="B9" s="5"/>
      <c r="C9" s="9">
        <v>11</v>
      </c>
      <c r="D9" s="7" t="str">
        <f t="shared" si="8"/>
        <v>0</v>
      </c>
      <c r="E9" s="10">
        <v>6</v>
      </c>
      <c r="F9" s="7">
        <f t="shared" si="0"/>
        <v>69</v>
      </c>
      <c r="G9" s="4">
        <v>180</v>
      </c>
      <c r="H9" s="7">
        <f>IF(G9&gt;=$E$22,$B$22,IF(G9&gt;=$E$23,$B$23,IF(G9&gt;=$E$24,$B$24,IF(G9&gt;=$E$25,$B$25,IF(G9&gt;=$E$26,$B$26,IF(G9&gt;=$E$27,$B$27,IF(G9&gt;=$E$28,$B$28,IF(G9&gt;=$E$29,$B$29,IF(G9&gt;=$E$30,$B$30,IF(G9&gt;=$E$31,$B$31,IF(G9&gt;=$E$32,$B$32,IF(G9&gt;=$E$33,$B$33,IF(G9&gt;=$E$34,$B$34,IF(G9&gt;=$E$35,$B$35,IF(G9&gt;=$E$36,$B$36,IF(G9&gt;=$E$37,$B$37,IF(G9&gt;=$E$38,$B$38,IF(G9&gt;=$E$39,$B$39,IF(G9&gt;=$E$40,$B$40,IF(G9&gt;=$E$41,$B$41,IF(G9&gt;=$E$42,$B$42,IF(G9&gt;=$E$43,$B$43,IF(G9&gt;=$E$44,$B$44,IF(G9&gt;=$E$45,$B$45,IF(G9&gt;=$E$46,$B$46,IF(G9&gt;=$E$47,$B$47,IF(G9&gt;=$E$48,$B$48,IF(G9&gt;=$E$49,$B$49,IF(G9&gt;=$E$50,$B$50,IF(G9&gt;=$E$51,$B$51,IF(G9&gt;=$E$52,$B$52,IF(G9&gt;=$E$53,$B$53,IF(G9&gt;=$E$54,$B$54,IF(G9&gt;=$E$55,$B$55,IF(G9&gt;=$E$56,$B$56,IF(G9&gt;=$E$57,$B$57,IF(G9&gt;=$E$58,$B$58,IF(G9&gt;=$E$59,$B$59,IF(G9&gt;=$E$60,$B$60,IF(G9&gt;=$E$61,$B$61,IF(G9&gt;=$E$62,$B$62,IF(G9&gt;=$E$63,$B$63,IF(G9&gt;=$E$64,$B$64,IF(G9&gt;=$E$65,$B$65,IF(G9&gt;=$E$66,$B$66,IF(G9&gt;=$E$67,$B$67,IF(G9&gt;=$E$68,$B$68,IF(G9&gt;=$E$69,$B$69,IF(G9&gt;=$E$70,$B$70,IF(G9&gt;=$E$71,$B$71,IF(G9&gt;=$E$72,$B$72,IF(G9&gt;=$E$73,$B$73,IF(G9&gt;=$E$74,$B$74,IF(G9&gt;=$E$75,$B$75,IF(G9&gt;=$E$76,$B$76,IF(G9&gt;=$E$77,$B$77,IF(G9&gt;=$E$78,$B$78,IF(G9&gt;=$E$79,$B$79,IF(G9&gt;=$E$80,$B$80,IF(G9&gt;=$E$81,$B$81,IF(G9&gt;=$E$82,$B$82,IF(G9&gt;=$E$83,$B$83,IF(G9&gt;=$E$84,$B$84,IF(G9&gt;=$E$85,$B$85,IF(G9&gt;=$E$86,$B$86,(G9&gt;=$E$87,$B$87))))))))))))))))))))))))))))))))))))))))))))))))))))))))))))))))))</f>
        <v>62</v>
      </c>
      <c r="I9" s="4">
        <v>16</v>
      </c>
      <c r="J9" s="7">
        <f t="shared" si="1"/>
        <v>38</v>
      </c>
      <c r="K9" s="4">
        <v>-7</v>
      </c>
      <c r="L9" s="7">
        <f t="shared" si="2"/>
        <v>1</v>
      </c>
      <c r="M9" s="4">
        <f t="shared" si="3"/>
        <v>184</v>
      </c>
      <c r="N9" s="23"/>
      <c r="P9" s="4">
        <v>4</v>
      </c>
      <c r="Q9" s="5"/>
      <c r="R9" s="9"/>
      <c r="S9" s="7" t="str">
        <f t="shared" si="4"/>
        <v>70</v>
      </c>
      <c r="T9" s="10">
        <v>6</v>
      </c>
      <c r="U9" s="7">
        <f t="shared" si="9"/>
        <v>69</v>
      </c>
      <c r="V9" s="4">
        <v>180</v>
      </c>
      <c r="W9" s="7">
        <f>IF(V9&gt;=$E$22,$B$22,IF(V9&gt;=$E$23,$B$23,IF(V9&gt;=$E$24,$B$24,IF(V9&gt;=$E$25,$B$25,IF(V9&gt;=$E$26,$B$26,IF(V9&gt;=$E$27,$B$27,IF(V9&gt;=$E$28,$B$28,IF(V9&gt;=$E$29,$B$29,IF(V9&gt;=$E$30,$B$30,IF(V9&gt;=$E$31,$B$31,IF(V9&gt;=$E$32,$B$32,IF(V9&gt;=$E$33,$B$33,IF(V9&gt;=$E$34,$B$34,IF(V9&gt;=$E$35,$B$35,IF(V9&gt;=$E$36,$B$36,IF(V9&gt;=$E$37,$B$37,IF(V9&gt;=$E$38,$B$38,IF(V9&gt;=$E$39,$B$39,IF(V9&gt;=$E$40,$B$40,IF(V9&gt;=$E$41,$B$41,IF(V9&gt;=$E$42,$B$42,IF(V9&gt;=$E$43,$B$43,IF(V9&gt;=$E$44,$B$44,IF(V9&gt;=$E$45,$B$45,IF(V9&gt;=$E$46,$B$46,IF(V9&gt;=$E$47,$B$47,IF(V9&gt;=$E$48,$B$48,IF(V9&gt;=$E$49,$B$49,IF(V9&gt;=$E$50,$B$50,IF(V9&gt;=$E$51,$B$51,IF(V9&gt;=$E$52,$B$52,IF(V9&gt;=$E$53,$B$53,IF(V9&gt;=$E$54,$B$54,IF(V9&gt;=$E$55,$B$55,IF(V9&gt;=$E$56,$B$56,IF(V9&gt;=$E$57,$B$57,IF(V9&gt;=$E$58,$B$58,IF(V9&gt;=$E$59,$B$59,IF(V9&gt;=$E$60,$B$60,IF(V9&gt;=$E$61,$B$61,IF(V9&gt;=$E$62,$B$62,IF(V9&gt;=$E$63,$B$63,IF(V9&gt;=$E$64,$B$64,IF(V9&gt;=$E$65,$B$65,IF(V9&gt;=$E$66,$B$66,IF(V9&gt;=$E$67,$B$67,IF(V9&gt;=$E$68,$B$68,IF(V9&gt;=$E$69,$B$69,IF(V9&gt;=$E$70,$B$70,IF(V9&gt;=$E$71,$B$71,IF(V9&gt;=$E$72,$B$72,IF(V9&gt;=$E$73,$B$73,IF(V9&gt;=$E$74,$B$74,IF(V9&gt;=$E$75,$B$75,IF(V9&gt;=$E$76,$B$76,IF(V9&gt;=$E$77,$B$77,IF(V9&gt;=$E$78,$B$78,IF(V9&gt;=$E$79,$B$79,IF(V9&gt;=$E$80,$B$80,IF(V9&gt;=$E$81,$B$81,IF(V9&gt;=$E$82,$B$82,IF(V9&gt;=$E$83,$B$83,IF(V9&gt;=$E$84,$B$84,IF(V9&gt;=$E$85,$B$85,IF(V9&gt;=$E$86,$B$86,(V9&gt;=$E$87,$B$87))))))))))))))))))))))))))))))))))))))))))))))))))))))))))))))))))</f>
        <v>62</v>
      </c>
      <c r="X9" s="4">
        <v>16</v>
      </c>
      <c r="Y9" s="7">
        <f t="shared" si="5"/>
        <v>38</v>
      </c>
      <c r="Z9" s="4">
        <v>-7</v>
      </c>
      <c r="AA9" s="7">
        <f t="shared" si="6"/>
        <v>1</v>
      </c>
      <c r="AB9" s="4">
        <f t="shared" si="7"/>
        <v>254</v>
      </c>
      <c r="AC9" s="23"/>
    </row>
    <row r="10" spans="1:29" ht="15.75" customHeight="1" x14ac:dyDescent="0.25">
      <c r="A10" s="4">
        <v>5</v>
      </c>
      <c r="B10" s="5"/>
      <c r="C10" s="9">
        <v>6</v>
      </c>
      <c r="D10" s="7">
        <f t="shared" si="8"/>
        <v>70</v>
      </c>
      <c r="E10" s="10">
        <v>7</v>
      </c>
      <c r="F10" s="7">
        <f t="shared" si="0"/>
        <v>70</v>
      </c>
      <c r="G10" s="4">
        <v>174</v>
      </c>
      <c r="H10" s="7">
        <f>IF(G10&gt;=$E$22,$B$22,IF(G10&gt;=$E$23,$B$23,IF(G10&gt;=$E$24,$B$24,IF(G10&gt;=$E$25,$B$25,IF(G10&gt;=$E$26,$B$26,IF(G10&gt;=$E$27,$B$27,IF(G10&gt;=$E$28,$B$28,IF(G10&gt;=$E$29,$B$29,IF(G10&gt;=$E$30,$B$30,IF(G10&gt;=$E$31,$B$31,IF(G10&gt;=$E$32,$B$32,IF(G10&gt;=$E$33,$B$33,IF(G10&gt;=$E$34,$B$34,IF(G10&gt;=$E$35,$B$35,IF(G10&gt;=$E$36,$B$36,IF(G10&gt;=$E$37,$B$37,IF(G10&gt;=$E$38,$B$38,IF(G10&gt;=$E$39,$B$39,IF(G10&gt;=$E$40,$B$40,IF(G10&gt;=$E$41,$B$41,IF(G10&gt;=$E$42,$B$42,IF(G10&gt;=$E$43,$B$43,IF(G10&gt;=$E$44,$B$44,IF(G10&gt;=$E$45,$B$45,IF(G10&gt;=$E$46,$B$46,IF(G10&gt;=$E$47,$B$47,IF(G10&gt;=$E$48,$B$48,IF(G10&gt;=$E$49,$B$49,IF(G10&gt;=$E$50,$B$50,IF(G10&gt;=$E$51,$B$51,IF(G10&gt;=$E$52,$B$52,IF(G10&gt;=$E$53,$B$53,IF(G10&gt;=$E$54,$B$54,IF(G10&gt;=$E$55,$B$55,IF(G10&gt;=$E$56,$B$56,IF(G10&gt;=$E$57,$B$57,IF(G10&gt;=$E$58,$B$58,IF(G10&gt;=$E$59,$B$59,IF(G10&gt;=$E$60,$B$60,IF(G10&gt;=$E$61,$B$61,IF(G10&gt;=$E$62,$B$62,IF(G10&gt;=$E$63,$B$63,IF(G10&gt;=$E$64,$B$64,IF(G10&gt;=$E$65,$B$65,IF(G10&gt;=$E$66,$B$66,IF(G10&gt;=$E$67,$B$67,IF(G10&gt;=$E$68,$B$68,IF(G10&gt;=$E$69,$B$69,IF(G10&gt;=$E$70,$B$70,IF(G10&gt;=$E$71,$B$71,IF(G10&gt;=$E$72,$B$72,IF(G10&gt;=$E$73,$B$73,IF(G10&gt;=$E$74,$B$74,IF(G10&gt;=$E$75,$B$75,IF(G10&gt;=$E$76,$B$76,IF(G10&gt;=$E$77,$B$77,IF(G10&gt;=$E$78,$B$78,IF(G10&gt;=$E$79,$B$79,IF(G10&gt;=$E$80,$B$80,IF(G10&gt;=$E$81,$B$81,IF(G10&gt;=$E$82,$B$82,IF(G10&gt;=$E$83,$B$83,IF(G10&gt;=$E$84,$B$84,IF(G10&gt;=$E$85,$B$85,IF(G10&gt;=$E$86,$B$86,(G10&gt;=$E$87,$B$87))))))))))))))))))))))))))))))))))))))))))))))))))))))))))))))))))</f>
        <v>59</v>
      </c>
      <c r="I10" s="4">
        <v>14</v>
      </c>
      <c r="J10" s="7">
        <f t="shared" si="1"/>
        <v>32</v>
      </c>
      <c r="K10" s="4">
        <v>-6</v>
      </c>
      <c r="L10" s="7">
        <f t="shared" si="2"/>
        <v>15</v>
      </c>
      <c r="M10" s="4">
        <f t="shared" si="3"/>
        <v>289</v>
      </c>
      <c r="N10" s="23"/>
      <c r="P10" s="4">
        <v>5</v>
      </c>
      <c r="Q10" s="5"/>
      <c r="R10" s="9"/>
      <c r="S10" s="7" t="str">
        <f t="shared" si="4"/>
        <v>70</v>
      </c>
      <c r="T10" s="10">
        <v>7</v>
      </c>
      <c r="U10" s="7">
        <f t="shared" si="9"/>
        <v>70</v>
      </c>
      <c r="V10" s="4">
        <v>174</v>
      </c>
      <c r="W10" s="7">
        <f>IF(V10&gt;=$E$22,$B$22,IF(V10&gt;=$E$23,$B$23,IF(V10&gt;=$E$24,$B$24,IF(V10&gt;=$E$25,$B$25,IF(V10&gt;=$E$26,$B$26,IF(V10&gt;=$E$27,$B$27,IF(V10&gt;=$E$28,$B$28,IF(V10&gt;=$E$29,$B$29,IF(V10&gt;=$E$30,$B$30,IF(V10&gt;=$E$31,$B$31,IF(V10&gt;=$E$32,$B$32,IF(V10&gt;=$E$33,$B$33,IF(V10&gt;=$E$34,$B$34,IF(V10&gt;=$E$35,$B$35,IF(V10&gt;=$E$36,$B$36,IF(V10&gt;=$E$37,$B$37,IF(V10&gt;=$E$38,$B$38,IF(V10&gt;=$E$39,$B$39,IF(V10&gt;=$E$40,$B$40,IF(V10&gt;=$E$41,$B$41,IF(V10&gt;=$E$42,$B$42,IF(V10&gt;=$E$43,$B$43,IF(V10&gt;=$E$44,$B$44,IF(V10&gt;=$E$45,$B$45,IF(V10&gt;=$E$46,$B$46,IF(V10&gt;=$E$47,$B$47,IF(V10&gt;=$E$48,$B$48,IF(V10&gt;=$E$49,$B$49,IF(V10&gt;=$E$50,$B$50,IF(V10&gt;=$E$51,$B$51,IF(V10&gt;=$E$52,$B$52,IF(V10&gt;=$E$53,$B$53,IF(V10&gt;=$E$54,$B$54,IF(V10&gt;=$E$55,$B$55,IF(V10&gt;=$E$56,$B$56,IF(V10&gt;=$E$57,$B$57,IF(V10&gt;=$E$58,$B$58,IF(V10&gt;=$E$59,$B$59,IF(V10&gt;=$E$60,$B$60,IF(V10&gt;=$E$61,$B$61,IF(V10&gt;=$E$62,$B$62,IF(V10&gt;=$E$63,$B$63,IF(V10&gt;=$E$64,$B$64,IF(V10&gt;=$E$65,$B$65,IF(V10&gt;=$E$66,$B$66,IF(V10&gt;=$E$67,$B$67,IF(V10&gt;=$E$68,$B$68,IF(V10&gt;=$E$69,$B$69,IF(V10&gt;=$E$70,$B$70,IF(V10&gt;=$E$71,$B$71,IF(V10&gt;=$E$72,$B$72,IF(V10&gt;=$E$73,$B$73,IF(V10&gt;=$E$74,$B$74,IF(V10&gt;=$E$75,$B$75,IF(V10&gt;=$E$76,$B$76,IF(V10&gt;=$E$77,$B$77,IF(V10&gt;=$E$78,$B$78,IF(V10&gt;=$E$79,$B$79,IF(V10&gt;=$E$80,$B$80,IF(V10&gt;=$E$81,$B$81,IF(V10&gt;=$E$82,$B$82,IF(V10&gt;=$E$83,$B$83,IF(V10&gt;=$E$84,$B$84,IF(V10&gt;=$E$85,$B$85,IF(V10&gt;=$E$86,$B$86,(V10&gt;=$E$87,$B$87))))))))))))))))))))))))))))))))))))))))))))))))))))))))))))))))))</f>
        <v>59</v>
      </c>
      <c r="X10" s="4">
        <v>14</v>
      </c>
      <c r="Y10" s="7">
        <f t="shared" si="5"/>
        <v>32</v>
      </c>
      <c r="Z10" s="4">
        <v>-6</v>
      </c>
      <c r="AA10" s="7">
        <f t="shared" si="6"/>
        <v>15</v>
      </c>
      <c r="AB10" s="4">
        <f t="shared" si="7"/>
        <v>289</v>
      </c>
      <c r="AC10" s="23"/>
    </row>
    <row r="11" spans="1:29" ht="15.75" customHeight="1" x14ac:dyDescent="0.25">
      <c r="A11" s="4">
        <v>6</v>
      </c>
      <c r="B11" s="5"/>
      <c r="C11" s="9">
        <v>7.69</v>
      </c>
      <c r="D11" s="7">
        <f>IF(C11&lt;$C$22,$B$22,IF(C11=$C$22,$B$22,IF(C11=$C$23,"69",IF(C11=$C$24,"68",IF(C11=$C$25,"67",IF(C11=$C$27,"65",IF(C11=$C$29,"63",IF(C11=$C$31,"61",IF(C11=$C$33,"59",IF(C11=$C$35,"57",IF(C11=$C$37,"55",IF(C11=$C$39,"53",IF(C11=$C$41,"51",IF(C11=$C$44,"48",IF(C11=$C$49,"43",IF(C11=$C$55,"37",IF(C11=$C$61,"31",IF(C11=$C$66,"26",IF(C11=$C$72,"20",IF(C11=$C$78,"14",IF(C11=$C$83,"9",IF(C11=$C$87,"5",IF(C11=$C$91,"1",IF(C11&gt;$C$91,"0"))))))))))))))))))))))))</f>
        <v>70</v>
      </c>
      <c r="E11" s="10">
        <v>8</v>
      </c>
      <c r="F11" s="7">
        <f t="shared" si="0"/>
        <v>70</v>
      </c>
      <c r="G11" s="4">
        <v>130</v>
      </c>
      <c r="H11" s="7">
        <f>IF(G11&gt;=$E$22,$B$22,IF(G11&gt;=$E$23,$B$23,IF(G11&gt;=$E$24,$B$24,IF(G11&gt;=$E$25,$B$25,IF(G11&gt;=$E$26,$B$26,IF(G11&gt;=$E$27,$B$27,IF(G11&gt;=$E$28,$B$28,IF(G11&gt;=$E$29,$B$29,IF(G11&gt;=$E$30,$B$30,IF(G11&gt;=$E$31,$B$31,IF(G11&gt;=$E$32,$B$32,IF(G11&gt;=$E$33,$B$33,IF(G11&gt;=$E$34,$B$34,IF(G11&gt;=$E$35,$B$35,IF(G11&gt;=$E$36,$B$36,IF(G11&gt;=$E$37,$B$37,IF(G11&gt;=$E$38,$B$38,IF(G11&gt;=$E$39,$B$39,IF(G11&gt;=$E$40,$B$40,IF(G11&gt;=$E$41,$B$41,IF(G11&gt;=$E$42,$B$42,IF(G11&gt;=$E$43,$B$43,IF(G11&gt;=$E$44,$B$44,IF(G11&gt;=$E$45,$B$45,IF(G11&gt;=$E$46,$B$46,IF(G11&gt;=$E$47,$B$47,IF(G11&gt;=$E$48,$B$48,IF(G11&gt;=$E$49,$B$49,IF(G11&gt;=$E$50,$B$50,IF(G11&gt;=$E$51,$B$51,IF(G11&gt;=$E$52,$B$52,IF(G11&gt;=$E$53,$B$53,IF(G11&gt;=$E$54,$B$54,IF(G11&gt;=$E$55,$B$55,IF(G11&gt;=$E$56,$B$56,IF(G11&gt;=$E$57,$B$57,IF(G11&gt;=$E$58,$B$58,IF(G11&gt;=$E$59,$B$59,IF(G11&gt;=$E$60,$B$60,IF(G11&gt;=$E$61,$B$61,IF(G11&gt;=$E$62,$B$62,IF(G11&gt;=$E$63,$B$63,IF(G11&gt;=$E$64,$B$64,IF(G11&gt;=$E$65,$B$65,IF(G11&gt;=$E$66,$B$66,IF(G11&gt;=$E$67,$B$67,IF(G11&gt;=$E$68,$B$68,IF(G11&gt;=$E$69,$B$69,IF(G11&gt;=$E$70,$B$70,IF(G11&gt;=$E$71,$B$71,IF(G11&gt;=$E$72,$B$72,IF(G11&gt;=$E$73,$B$73,IF(G11&gt;=$E$74,$B$74,IF(G11&gt;=$E$75,$B$75,IF(G11&gt;=$E$76,$B$76,IF(G11&gt;=$E$77,$B$77,IF(G11&gt;=$E$78,$B$78,IF(G11&gt;=$E$79,$B$79,IF(G11&gt;=$E$80,$B$80,IF(G11&gt;=$E$81,$B$81,IF(G11&gt;=$E$82,$B$82,IF(G11&gt;=$E$83,$B$83,IF(G11&gt;=$E$84,$B$84,IF(G11&gt;=$E$85,$B$85,IF(G11&gt;=$E$86,$B$86,(G11&gt;=$E$87,$B$87))))))))))))))))))))))))))))))))))))))))))))))))))))))))))))))))))</f>
        <v>27</v>
      </c>
      <c r="I11" s="4">
        <v>12</v>
      </c>
      <c r="J11" s="7">
        <f t="shared" si="1"/>
        <v>28</v>
      </c>
      <c r="K11" s="4">
        <v>4</v>
      </c>
      <c r="L11" s="7">
        <f t="shared" si="2"/>
        <v>58</v>
      </c>
      <c r="M11" s="4">
        <f t="shared" si="3"/>
        <v>196</v>
      </c>
      <c r="N11" s="23"/>
      <c r="P11" s="4">
        <v>6</v>
      </c>
      <c r="Q11" s="5"/>
      <c r="R11" s="9"/>
      <c r="S11" s="7" t="str">
        <f t="shared" si="4"/>
        <v>70</v>
      </c>
      <c r="T11" s="10">
        <v>8</v>
      </c>
      <c r="U11" s="7">
        <f t="shared" si="9"/>
        <v>70</v>
      </c>
      <c r="V11" s="4">
        <v>130</v>
      </c>
      <c r="W11" s="7">
        <f>IF(V11&gt;=$E$22,$B$22,IF(V11&gt;=$E$23,$B$23,IF(V11&gt;=$E$24,$B$24,IF(V11&gt;=$E$25,$B$25,IF(V11&gt;=$E$26,$B$26,IF(V11&gt;=$E$27,$B$27,IF(V11&gt;=$E$28,$B$28,IF(V11&gt;=$E$29,$B$29,IF(V11&gt;=$E$30,$B$30,IF(V11&gt;=$E$31,$B$31,IF(V11&gt;=$E$32,$B$32,IF(V11&gt;=$E$33,$B$33,IF(V11&gt;=$E$34,$B$34,IF(V11&gt;=$E$35,$B$35,IF(V11&gt;=$E$36,$B$36,IF(V11&gt;=$E$37,$B$37,IF(V11&gt;=$E$38,$B$38,IF(V11&gt;=$E$39,$B$39,IF(V11&gt;=$E$40,$B$40,IF(V11&gt;=$E$41,$B$41,IF(V11&gt;=$E$42,$B$42,IF(V11&gt;=$E$43,$B$43,IF(V11&gt;=$E$44,$B$44,IF(V11&gt;=$E$45,$B$45,IF(V11&gt;=$E$46,$B$46,IF(V11&gt;=$E$47,$B$47,IF(V11&gt;=$E$48,$B$48,IF(V11&gt;=$E$49,$B$49,IF(V11&gt;=$E$50,$B$50,IF(V11&gt;=$E$51,$B$51,IF(V11&gt;=$E$52,$B$52,IF(V11&gt;=$E$53,$B$53,IF(V11&gt;=$E$54,$B$54,IF(V11&gt;=$E$55,$B$55,IF(V11&gt;=$E$56,$B$56,IF(V11&gt;=$E$57,$B$57,IF(V11&gt;=$E$58,$B$58,IF(V11&gt;=$E$59,$B$59,IF(V11&gt;=$E$60,$B$60,IF(V11&gt;=$E$61,$B$61,IF(V11&gt;=$E$62,$B$62,IF(V11&gt;=$E$63,$B$63,IF(V11&gt;=$E$64,$B$64,IF(V11&gt;=$E$65,$B$65,IF(V11&gt;=$E$66,$B$66,IF(V11&gt;=$E$67,$B$67,IF(V11&gt;=$E$68,$B$68,IF(V11&gt;=$E$69,$B$69,IF(V11&gt;=$E$70,$B$70,IF(V11&gt;=$E$71,$B$71,IF(V11&gt;=$E$72,$B$72,IF(V11&gt;=$E$73,$B$73,IF(V11&gt;=$E$74,$B$74,IF(V11&gt;=$E$75,$B$75,IF(V11&gt;=$E$76,$B$76,IF(V11&gt;=$E$77,$B$77,IF(V11&gt;=$E$78,$B$78,IF(V11&gt;=$E$79,$B$79,IF(V11&gt;=$E$80,$B$80,IF(V11&gt;=$E$81,$B$81,IF(V11&gt;=$E$82,$B$82,IF(V11&gt;=$E$83,$B$83,IF(V11&gt;=$E$84,$B$84,IF(V11&gt;=$E$85,$B$85,IF(V11&gt;=$E$86,$B$86,(V11&gt;=$E$87,$B$87))))))))))))))))))))))))))))))))))))))))))))))))))))))))))))))))))</f>
        <v>27</v>
      </c>
      <c r="X11" s="4">
        <v>12</v>
      </c>
      <c r="Y11" s="7">
        <f t="shared" si="5"/>
        <v>28</v>
      </c>
      <c r="Z11" s="4">
        <v>4</v>
      </c>
      <c r="AA11" s="7">
        <f t="shared" si="6"/>
        <v>58</v>
      </c>
      <c r="AB11" s="4">
        <f t="shared" si="7"/>
        <v>196</v>
      </c>
      <c r="AC11" s="23"/>
    </row>
    <row r="12" spans="1:29" ht="15.75" customHeight="1" x14ac:dyDescent="0.25">
      <c r="A12" s="4">
        <v>7</v>
      </c>
      <c r="B12" s="5"/>
      <c r="C12" s="9">
        <v>8.5</v>
      </c>
      <c r="D12" s="7" t="str">
        <f t="shared" si="8"/>
        <v>69</v>
      </c>
      <c r="E12" s="10">
        <v>20</v>
      </c>
      <c r="F12" s="7">
        <f t="shared" si="0"/>
        <v>70</v>
      </c>
      <c r="G12" s="4">
        <v>111</v>
      </c>
      <c r="H12" s="7">
        <f>IF(G12&gt;=$E$22,$B$22,IF(G12&gt;=$E$23,$B$23,IF(G12&gt;=$E$24,$B$24,IF(G12&gt;=$E$25,$B$25,IF(G12&gt;=$E$26,$B$26,IF(G12&gt;=$E$27,$B$27,IF(G12&gt;=$E$28,$B$28,IF(G12&gt;=$E$29,$B$29,IF(G12&gt;=$E$30,$B$30,IF(G12&gt;=$E$31,$B$31,IF(G12&gt;=$E$32,$B$32,IF(G12&gt;=$E$33,$B$33,IF(G12&gt;=$E$34,$B$34,IF(G12&gt;=$E$35,$B$35,IF(G12&gt;=$E$36,$B$36,IF(G12&gt;=$E$37,$B$37,IF(G12&gt;=$E$38,$B$38,IF(G12&gt;=$E$39,$B$39,IF(G12&gt;=$E$40,$B$40,IF(G12&gt;=$E$41,$B$41,IF(G12&gt;=$E$42,$B$42,IF(G12&gt;=$E$43,$B$43,IF(G12&gt;=$E$44,$B$44,IF(G12&gt;=$E$45,$B$45,IF(G12&gt;=$E$46,$B$46,IF(G12&gt;=$E$47,$B$47,IF(G12&gt;=$E$48,$B$48,IF(G12&gt;=$E$49,$B$49,IF(G12&gt;=$E$50,$B$50,IF(G12&gt;=$E$51,$B$51,IF(G12&gt;=$E$52,$B$52,IF(G12&gt;=$E$53,$B$53,IF(G12&gt;=$E$54,$B$54,IF(G12&gt;=$E$55,$B$55,IF(G12&gt;=$E$56,$B$56,IF(G12&gt;=$E$57,$B$57,IF(G12&gt;=$E$58,$B$58,IF(G12&gt;=$E$59,$B$59,IF(G12&gt;=$E$60,$B$60,IF(G12&gt;=$E$61,$B$61,IF(G12&gt;=$E$62,$B$62,IF(G12&gt;=$E$63,$B$63,IF(G12&gt;=$E$64,$B$64,IF(G12&gt;=$E$65,$B$65,IF(G12&gt;=$E$66,$B$66,IF(G12&gt;=$E$67,$B$67,IF(G12&gt;=$E$68,$B$68,IF(G12&gt;=$E$69,$B$69,IF(G12&gt;=$E$70,$B$70,IF(G12&gt;=$E$71,$B$71,IF(G12&gt;=$E$72,$B$72,IF(G12&gt;=$E$73,$B$73,IF(G12&gt;=$E$74,$B$74,IF(G12&gt;=$E$75,$B$75,IF(G12&gt;=$E$76,$B$76,IF(G12&gt;=$E$77,$B$77,IF(G12&gt;=$E$78,$B$78,IF(G12&gt;=$E$79,$B$79,IF(G12&gt;=$E$80,$B$80,IF(G12&gt;=$E$81,$B$81,IF(G12&gt;=$E$82,$B$82,IF(G12&gt;=$E$83,$B$83,IF(G12&gt;=$E$84,$B$84,IF(G12&gt;=$E$85,$B$85,IF(G12&gt;=$E$86,$B$86,(G12&gt;=$E$87,$B$87))))))))))))))))))))))))))))))))))))))))))))))))))))))))))))))))))</f>
        <v>18</v>
      </c>
      <c r="I12" s="4">
        <v>8</v>
      </c>
      <c r="J12" s="7">
        <f t="shared" si="1"/>
        <v>20</v>
      </c>
      <c r="K12" s="4">
        <v>-7</v>
      </c>
      <c r="L12" s="7">
        <f t="shared" si="2"/>
        <v>1</v>
      </c>
      <c r="M12" s="4">
        <f t="shared" si="3"/>
        <v>177</v>
      </c>
      <c r="N12" s="23"/>
      <c r="P12" s="4">
        <v>7</v>
      </c>
      <c r="Q12" s="5"/>
      <c r="R12" s="9"/>
      <c r="S12" s="7" t="str">
        <f t="shared" si="4"/>
        <v>70</v>
      </c>
      <c r="T12" s="10">
        <v>20</v>
      </c>
      <c r="U12" s="7">
        <f t="shared" si="9"/>
        <v>70</v>
      </c>
      <c r="V12" s="4">
        <v>111</v>
      </c>
      <c r="W12" s="7">
        <f>IF(V12&gt;=$E$22,$B$22,IF(V12&gt;=$E$23,$B$23,IF(V12&gt;=$E$24,$B$24,IF(V12&gt;=$E$25,$B$25,IF(V12&gt;=$E$26,$B$26,IF(V12&gt;=$E$27,$B$27,IF(V12&gt;=$E$28,$B$28,IF(V12&gt;=$E$29,$B$29,IF(V12&gt;=$E$30,$B$30,IF(V12&gt;=$E$31,$B$31,IF(V12&gt;=$E$32,$B$32,IF(V12&gt;=$E$33,$B$33,IF(V12&gt;=$E$34,$B$34,IF(V12&gt;=$E$35,$B$35,IF(V12&gt;=$E$36,$B$36,IF(V12&gt;=$E$37,$B$37,IF(V12&gt;=$E$38,$B$38,IF(V12&gt;=$E$39,$B$39,IF(V12&gt;=$E$40,$B$40,IF(V12&gt;=$E$41,$B$41,IF(V12&gt;=$E$42,$B$42,IF(V12&gt;=$E$43,$B$43,IF(V12&gt;=$E$44,$B$44,IF(V12&gt;=$E$45,$B$45,IF(V12&gt;=$E$46,$B$46,IF(V12&gt;=$E$47,$B$47,IF(V12&gt;=$E$48,$B$48,IF(V12&gt;=$E$49,$B$49,IF(V12&gt;=$E$50,$B$50,IF(V12&gt;=$E$51,$B$51,IF(V12&gt;=$E$52,$B$52,IF(V12&gt;=$E$53,$B$53,IF(V12&gt;=$E$54,$B$54,IF(V12&gt;=$E$55,$B$55,IF(V12&gt;=$E$56,$B$56,IF(V12&gt;=$E$57,$B$57,IF(V12&gt;=$E$58,$B$58,IF(V12&gt;=$E$59,$B$59,IF(V12&gt;=$E$60,$B$60,IF(V12&gt;=$E$61,$B$61,IF(V12&gt;=$E$62,$B$62,IF(V12&gt;=$E$63,$B$63,IF(V12&gt;=$E$64,$B$64,IF(V12&gt;=$E$65,$B$65,IF(V12&gt;=$E$66,$B$66,IF(V12&gt;=$E$67,$B$67,IF(V12&gt;=$E$68,$B$68,IF(V12&gt;=$E$69,$B$69,IF(V12&gt;=$E$70,$B$70,IF(V12&gt;=$E$71,$B$71,IF(V12&gt;=$E$72,$B$72,IF(V12&gt;=$E$73,$B$73,IF(V12&gt;=$E$74,$B$74,IF(V12&gt;=$E$75,$B$75,IF(V12&gt;=$E$76,$B$76,IF(V12&gt;=$E$77,$B$77,IF(V12&gt;=$E$78,$B$78,IF(V12&gt;=$E$79,$B$79,IF(V12&gt;=$E$80,$B$80,IF(V12&gt;=$E$81,$B$81,IF(V12&gt;=$E$82,$B$82,IF(V12&gt;=$E$83,$B$83,IF(V12&gt;=$E$84,$B$84,IF(V12&gt;=$E$85,$B$85,IF(V12&gt;=$E$86,$B$86,(V12&gt;=$E$87,$B$87))))))))))))))))))))))))))))))))))))))))))))))))))))))))))))))))))</f>
        <v>18</v>
      </c>
      <c r="X12" s="4">
        <v>8</v>
      </c>
      <c r="Y12" s="7">
        <f t="shared" si="5"/>
        <v>20</v>
      </c>
      <c r="Z12" s="4">
        <v>-7</v>
      </c>
      <c r="AA12" s="7">
        <f t="shared" si="6"/>
        <v>1</v>
      </c>
      <c r="AB12" s="4">
        <f t="shared" si="7"/>
        <v>178</v>
      </c>
      <c r="AC12" s="23"/>
    </row>
    <row r="13" spans="1:29" ht="15.75" customHeight="1" x14ac:dyDescent="0.25">
      <c r="A13" s="4">
        <v>8</v>
      </c>
      <c r="B13" s="5"/>
      <c r="C13" s="9">
        <v>9</v>
      </c>
      <c r="D13" s="7" t="str">
        <f t="shared" si="8"/>
        <v>61</v>
      </c>
      <c r="E13" s="10">
        <v>2</v>
      </c>
      <c r="F13" s="7">
        <f t="shared" si="0"/>
        <v>43</v>
      </c>
      <c r="G13" s="4">
        <v>100</v>
      </c>
      <c r="H13" s="7">
        <f>IF(G13&gt;=$E$22,$B$22,IF(G13&gt;=$E$23,$B$23,IF(G13&gt;=$E$24,$B$24,IF(G13&gt;=$E$25,$B$25,IF(G13&gt;=$E$26,$B$26,IF(G13&gt;=$E$27,$B$27,IF(G13&gt;=$E$28,$B$28,IF(G13&gt;=$E$29,$B$29,IF(G13&gt;=$E$30,$B$30,IF(G13&gt;=$E$31,$B$31,IF(G13&gt;=$E$32,$B$32,IF(G13&gt;=$E$33,$B$33,IF(G13&gt;=$E$34,$B$34,IF(G13&gt;=$E$35,$B$35,IF(G13&gt;=$E$36,$B$36,IF(G13&gt;=$E$37,$B$37,IF(G13&gt;=$E$38,$B$38,IF(G13&gt;=$E$39,$B$39,IF(G13&gt;=$E$40,$B$40,IF(G13&gt;=$E$41,$B$41,IF(G13&gt;=$E$42,$B$42,IF(G13&gt;=$E$43,$B$43,IF(G13&gt;=$E$44,$B$44,IF(G13&gt;=$E$45,$B$45,IF(G13&gt;=$E$46,$B$46,IF(G13&gt;=$E$47,$B$47,IF(G13&gt;=$E$48,$B$48,IF(G13&gt;=$E$49,$B$49,IF(G13&gt;=$E$50,$B$50,IF(G13&gt;=$E$51,$B$51,IF(G13&gt;=$E$52,$B$52,IF(G13&gt;=$E$53,$B$53,IF(G13&gt;=$E$54,$B$54,IF(G13&gt;=$E$55,$B$55,IF(G13&gt;=$E$56,$B$56,IF(G13&gt;=$E$57,$B$57,IF(G13&gt;=$E$58,$B$58,IF(G13&gt;=$E$59,$B$59,IF(G13&gt;=$E$60,$B$60,IF(G13&gt;=$E$61,$B$61,IF(G13&gt;=$E$62,$B$62,IF(G13&gt;=$E$63,$B$63,IF(G13&gt;=$E$64,$B$64,IF(G13&gt;=$E$65,$B$65,IF(G13&gt;=$E$66,$B$66,IF(G13&gt;=$E$67,$B$67,IF(G13&gt;=$E$68,$B$68,IF(G13&gt;=$E$69,$B$69,IF(G13&gt;=$E$70,$B$70,IF(G13&gt;=$E$71,$B$71,IF(G13&gt;=$E$72,$B$72,IF(G13&gt;=$E$73,$B$73,IF(G13&gt;=$E$74,$B$74,IF(G13&gt;=$E$75,$B$75,IF(G13&gt;=$E$76,$B$76,IF(G13&gt;=$E$77,$B$77,IF(G13&gt;=$E$78,$B$78,IF(G13&gt;=$E$79,$B$79,IF(G13&gt;=$E$80,$B$80,IF(G13&gt;=$E$81,$B$81,IF(G13&gt;=$E$82,$B$82,IF(G13&gt;=$E$83,$B$83,IF(G13&gt;=$E$84,$B$84,IF(G13&gt;=$E$85,$B$85,IF(G13&gt;=$E$86,$B$86,(G13&gt;=$E$87,$B$87))))))))))))))))))))))))))))))))))))))))))))))))))))))))))))))))))</f>
        <v>12</v>
      </c>
      <c r="I13" s="4">
        <v>3</v>
      </c>
      <c r="J13" s="7">
        <f t="shared" si="1"/>
        <v>10</v>
      </c>
      <c r="K13" s="4">
        <v>-8</v>
      </c>
      <c r="L13" s="7">
        <f t="shared" si="2"/>
        <v>0</v>
      </c>
      <c r="M13" s="4">
        <f t="shared" si="3"/>
        <v>127</v>
      </c>
      <c r="N13" s="23"/>
      <c r="P13" s="4">
        <v>8</v>
      </c>
      <c r="Q13" s="5"/>
      <c r="R13" s="9"/>
      <c r="S13" s="7" t="str">
        <f t="shared" si="4"/>
        <v>70</v>
      </c>
      <c r="T13" s="10">
        <v>2</v>
      </c>
      <c r="U13" s="7">
        <f t="shared" si="9"/>
        <v>43</v>
      </c>
      <c r="V13" s="4">
        <v>100</v>
      </c>
      <c r="W13" s="7">
        <f>IF(V13&gt;=$E$22,$B$22,IF(V13&gt;=$E$23,$B$23,IF(V13&gt;=$E$24,$B$24,IF(V13&gt;=$E$25,$B$25,IF(V13&gt;=$E$26,$B$26,IF(V13&gt;=$E$27,$B$27,IF(V13&gt;=$E$28,$B$28,IF(V13&gt;=$E$29,$B$29,IF(V13&gt;=$E$30,$B$30,IF(V13&gt;=$E$31,$B$31,IF(V13&gt;=$E$32,$B$32,IF(V13&gt;=$E$33,$B$33,IF(V13&gt;=$E$34,$B$34,IF(V13&gt;=$E$35,$B$35,IF(V13&gt;=$E$36,$B$36,IF(V13&gt;=$E$37,$B$37,IF(V13&gt;=$E$38,$B$38,IF(V13&gt;=$E$39,$B$39,IF(V13&gt;=$E$40,$B$40,IF(V13&gt;=$E$41,$B$41,IF(V13&gt;=$E$42,$B$42,IF(V13&gt;=$E$43,$B$43,IF(V13&gt;=$E$44,$B$44,IF(V13&gt;=$E$45,$B$45,IF(V13&gt;=$E$46,$B$46,IF(V13&gt;=$E$47,$B$47,IF(V13&gt;=$E$48,$B$48,IF(V13&gt;=$E$49,$B$49,IF(V13&gt;=$E$50,$B$50,IF(V13&gt;=$E$51,$B$51,IF(V13&gt;=$E$52,$B$52,IF(V13&gt;=$E$53,$B$53,IF(V13&gt;=$E$54,$B$54,IF(V13&gt;=$E$55,$B$55,IF(V13&gt;=$E$56,$B$56,IF(V13&gt;=$E$57,$B$57,IF(V13&gt;=$E$58,$B$58,IF(V13&gt;=$E$59,$B$59,IF(V13&gt;=$E$60,$B$60,IF(V13&gt;=$E$61,$B$61,IF(V13&gt;=$E$62,$B$62,IF(V13&gt;=$E$63,$B$63,IF(V13&gt;=$E$64,$B$64,IF(V13&gt;=$E$65,$B$65,IF(V13&gt;=$E$66,$B$66,IF(V13&gt;=$E$67,$B$67,IF(V13&gt;=$E$68,$B$68,IF(V13&gt;=$E$69,$B$69,IF(V13&gt;=$E$70,$B$70,IF(V13&gt;=$E$71,$B$71,IF(V13&gt;=$E$72,$B$72,IF(V13&gt;=$E$73,$B$73,IF(V13&gt;=$E$74,$B$74,IF(V13&gt;=$E$75,$B$75,IF(V13&gt;=$E$76,$B$76,IF(V13&gt;=$E$77,$B$77,IF(V13&gt;=$E$78,$B$78,IF(V13&gt;=$E$79,$B$79,IF(V13&gt;=$E$80,$B$80,IF(V13&gt;=$E$81,$B$81,IF(V13&gt;=$E$82,$B$82,IF(V13&gt;=$E$83,$B$83,IF(V13&gt;=$E$84,$B$84,IF(V13&gt;=$E$85,$B$85,IF(V13&gt;=$E$86,$B$86,(V13&gt;=$E$87,$B$87))))))))))))))))))))))))))))))))))))))))))))))))))))))))))))))))))</f>
        <v>12</v>
      </c>
      <c r="X13" s="4">
        <v>3</v>
      </c>
      <c r="Y13" s="7">
        <f t="shared" si="5"/>
        <v>10</v>
      </c>
      <c r="Z13" s="4">
        <v>-8</v>
      </c>
      <c r="AA13" s="7">
        <f t="shared" si="6"/>
        <v>0</v>
      </c>
      <c r="AB13" s="4">
        <f t="shared" si="7"/>
        <v>136</v>
      </c>
      <c r="AC13" s="23"/>
    </row>
    <row r="14" spans="1:29" ht="15.75" customHeight="1" x14ac:dyDescent="0.25">
      <c r="A14" s="4">
        <v>9</v>
      </c>
      <c r="B14" s="5"/>
      <c r="C14" s="9">
        <v>9.6</v>
      </c>
      <c r="D14" s="7" t="str">
        <f t="shared" si="8"/>
        <v>48</v>
      </c>
      <c r="E14" s="10">
        <v>1</v>
      </c>
      <c r="F14" s="7">
        <f t="shared" si="0"/>
        <v>36</v>
      </c>
      <c r="G14" s="4">
        <v>88</v>
      </c>
      <c r="H14" s="7">
        <f>IF(G14&gt;=$E$22,$B$22,IF(G14&gt;=$E$23,$B$23,IF(G14&gt;=$E$24,$B$24,IF(G14&gt;=$E$25,$B$25,IF(G14&gt;=$E$26,$B$26,IF(G14&gt;=$E$27,$B$27,IF(G14&gt;=$E$28,$B$28,IF(G14&gt;=$E$29,$B$29,IF(G14&gt;=$E$30,$B$30,IF(G14&gt;=$E$31,$B$31,IF(G14&gt;=$E$32,$B$32,IF(G14&gt;=$E$33,$B$33,IF(G14&gt;=$E$34,$B$34,IF(G14&gt;=$E$35,$B$35,IF(G14&gt;=$E$36,$B$36,IF(G14&gt;=$E$37,$B$37,IF(G14&gt;=$E$38,$B$38,IF(G14&gt;=$E$39,$B$39,IF(G14&gt;=$E$40,$B$40,IF(G14&gt;=$E$41,$B$41,IF(G14&gt;=$E$42,$B$42,IF(G14&gt;=$E$43,$B$43,IF(G14&gt;=$E$44,$B$44,IF(G14&gt;=$E$45,$B$45,IF(G14&gt;=$E$46,$B$46,IF(G14&gt;=$E$47,$B$47,IF(G14&gt;=$E$48,$B$48,IF(G14&gt;=$E$49,$B$49,IF(G14&gt;=$E$50,$B$50,IF(G14&gt;=$E$51,$B$51,IF(G14&gt;=$E$52,$B$52,IF(G14&gt;=$E$53,$B$53,IF(G14&gt;=$E$54,$B$54,IF(G14&gt;=$E$55,$B$55,IF(G14&gt;=$E$56,$B$56,IF(G14&gt;=$E$57,$B$57,IF(G14&gt;=$E$58,$B$58,IF(G14&gt;=$E$59,$B$59,IF(G14&gt;=$E$60,$B$60,IF(G14&gt;=$E$61,$B$61,IF(G14&gt;=$E$62,$B$62,IF(G14&gt;=$E$63,$B$63,IF(G14&gt;=$E$64,$B$64,IF(G14&gt;=$E$65,$B$65,IF(G14&gt;=$E$66,$B$66,IF(G14&gt;=$E$67,$B$67,IF(G14&gt;=$E$68,$B$68,IF(G14&gt;=$E$69,$B$69,IF(G14&gt;=$E$70,$B$70,IF(G14&gt;=$E$71,$B$71,IF(G14&gt;=$E$72,$B$72,IF(G14&gt;=$E$73,$B$73,IF(G14&gt;=$E$74,$B$74,IF(G14&gt;=$E$75,$B$75,IF(G14&gt;=$E$76,$B$76,IF(G14&gt;=$E$77,$B$77,IF(G14&gt;=$E$78,$B$78,IF(G14&gt;=$E$79,$B$79,IF(G14&gt;=$E$80,$B$80,IF(G14&gt;=$E$81,$B$81,IF(G14&gt;=$E$82,$B$82,IF(G14&gt;=$E$83,$B$83,IF(G14&gt;=$E$84,$B$84,IF(G14&gt;=$E$85,$B$85,IF(G14&gt;=$E$86,$B$86,(G14&gt;=$E$87,$B$87))))))))))))))))))))))))))))))))))))))))))))))))))))))))))))))))))</f>
        <v>7</v>
      </c>
      <c r="I14" s="4">
        <v>2</v>
      </c>
      <c r="J14" s="7">
        <f t="shared" si="1"/>
        <v>9</v>
      </c>
      <c r="K14" s="4">
        <v>-7</v>
      </c>
      <c r="L14" s="7">
        <f t="shared" si="2"/>
        <v>1</v>
      </c>
      <c r="M14" s="4">
        <f t="shared" si="3"/>
        <v>100</v>
      </c>
      <c r="N14" s="23"/>
      <c r="P14" s="4">
        <v>9</v>
      </c>
      <c r="Q14" s="5"/>
      <c r="R14" s="9"/>
      <c r="S14" s="7" t="str">
        <f t="shared" si="4"/>
        <v>70</v>
      </c>
      <c r="T14" s="10">
        <v>1</v>
      </c>
      <c r="U14" s="7">
        <f t="shared" si="9"/>
        <v>36</v>
      </c>
      <c r="V14" s="4">
        <v>88</v>
      </c>
      <c r="W14" s="7">
        <f>IF(V14&gt;=$E$22,$B$22,IF(V14&gt;=$E$23,$B$23,IF(V14&gt;=$E$24,$B$24,IF(V14&gt;=$E$25,$B$25,IF(V14&gt;=$E$26,$B$26,IF(V14&gt;=$E$27,$B$27,IF(V14&gt;=$E$28,$B$28,IF(V14&gt;=$E$29,$B$29,IF(V14&gt;=$E$30,$B$30,IF(V14&gt;=$E$31,$B$31,IF(V14&gt;=$E$32,$B$32,IF(V14&gt;=$E$33,$B$33,IF(V14&gt;=$E$34,$B$34,IF(V14&gt;=$E$35,$B$35,IF(V14&gt;=$E$36,$B$36,IF(V14&gt;=$E$37,$B$37,IF(V14&gt;=$E$38,$B$38,IF(V14&gt;=$E$39,$B$39,IF(V14&gt;=$E$40,$B$40,IF(V14&gt;=$E$41,$B$41,IF(V14&gt;=$E$42,$B$42,IF(V14&gt;=$E$43,$B$43,IF(V14&gt;=$E$44,$B$44,IF(V14&gt;=$E$45,$B$45,IF(V14&gt;=$E$46,$B$46,IF(V14&gt;=$E$47,$B$47,IF(V14&gt;=$E$48,$B$48,IF(V14&gt;=$E$49,$B$49,IF(V14&gt;=$E$50,$B$50,IF(V14&gt;=$E$51,$B$51,IF(V14&gt;=$E$52,$B$52,IF(V14&gt;=$E$53,$B$53,IF(V14&gt;=$E$54,$B$54,IF(V14&gt;=$E$55,$B$55,IF(V14&gt;=$E$56,$B$56,IF(V14&gt;=$E$57,$B$57,IF(V14&gt;=$E$58,$B$58,IF(V14&gt;=$E$59,$B$59,IF(V14&gt;=$E$60,$B$60,IF(V14&gt;=$E$61,$B$61,IF(V14&gt;=$E$62,$B$62,IF(V14&gt;=$E$63,$B$63,IF(V14&gt;=$E$64,$B$64,IF(V14&gt;=$E$65,$B$65,IF(V14&gt;=$E$66,$B$66,IF(V14&gt;=$E$67,$B$67,IF(V14&gt;=$E$68,$B$68,IF(V14&gt;=$E$69,$B$69,IF(V14&gt;=$E$70,$B$70,IF(V14&gt;=$E$71,$B$71,IF(V14&gt;=$E$72,$B$72,IF(V14&gt;=$E$73,$B$73,IF(V14&gt;=$E$74,$B$74,IF(V14&gt;=$E$75,$B$75,IF(V14&gt;=$E$76,$B$76,IF(V14&gt;=$E$77,$B$77,IF(V14&gt;=$E$78,$B$78,IF(V14&gt;=$E$79,$B$79,IF(V14&gt;=$E$80,$B$80,IF(V14&gt;=$E$81,$B$81,IF(V14&gt;=$E$82,$B$82,IF(V14&gt;=$E$83,$B$83,IF(V14&gt;=$E$84,$B$84,IF(V14&gt;=$E$85,$B$85,IF(V14&gt;=$E$86,$B$86,(V14&gt;=$E$87,$B$87))))))))))))))))))))))))))))))))))))))))))))))))))))))))))))))))))</f>
        <v>7</v>
      </c>
      <c r="X14" s="4">
        <v>2</v>
      </c>
      <c r="Y14" s="7">
        <f t="shared" si="5"/>
        <v>9</v>
      </c>
      <c r="Z14" s="4">
        <v>-7</v>
      </c>
      <c r="AA14" s="7">
        <f t="shared" si="6"/>
        <v>1</v>
      </c>
      <c r="AB14" s="4">
        <f t="shared" si="7"/>
        <v>122</v>
      </c>
      <c r="AC14" s="23"/>
    </row>
    <row r="15" spans="1:29" ht="15.75" customHeight="1" x14ac:dyDescent="0.25">
      <c r="A15" s="4">
        <v>10</v>
      </c>
      <c r="B15" s="5"/>
      <c r="C15" s="9">
        <v>9.9</v>
      </c>
      <c r="D15" s="7" t="str">
        <f t="shared" si="8"/>
        <v>31</v>
      </c>
      <c r="E15" s="10">
        <v>0</v>
      </c>
      <c r="F15" s="7">
        <f t="shared" si="0"/>
        <v>0</v>
      </c>
      <c r="G15" s="4">
        <v>86</v>
      </c>
      <c r="H15" s="7">
        <f>IF(G15&gt;=$E$22,$B$22,IF(G15&gt;=$E$23,$B$23,IF(G15&gt;=$E$24,$B$24,IF(G15&gt;=$E$25,$B$25,IF(G15&gt;=$E$26,$B$26,IF(G15&gt;=$E$27,$B$27,IF(G15&gt;=$E$28,$B$28,IF(G15&gt;=$E$29,$B$29,IF(G15&gt;=$E$30,$B$30,IF(G15&gt;=$E$31,$B$31,IF(G15&gt;=$E$32,$B$32,IF(G15&gt;=$E$33,$B$33,IF(G15&gt;=$E$34,$B$34,IF(G15&gt;=$E$35,$B$35,IF(G15&gt;=$E$36,$B$36,IF(G15&gt;=$E$37,$B$37,IF(G15&gt;=$E$38,$B$38,IF(G15&gt;=$E$39,$B$39,IF(G15&gt;=$E$40,$B$40,IF(G15&gt;=$E$41,$B$41,IF(G15&gt;=$E$42,$B$42,IF(G15&gt;=$E$43,$B$43,IF(G15&gt;=$E$44,$B$44,IF(G15&gt;=$E$45,$B$45,IF(G15&gt;=$E$46,$B$46,IF(G15&gt;=$E$47,$B$47,IF(G15&gt;=$E$48,$B$48,IF(G15&gt;=$E$49,$B$49,IF(G15&gt;=$E$50,$B$50,IF(G15&gt;=$E$51,$B$51,IF(G15&gt;=$E$52,$B$52,IF(G15&gt;=$E$53,$B$53,IF(G15&gt;=$E$54,$B$54,IF(G15&gt;=$E$55,$B$55,IF(G15&gt;=$E$56,$B$56,IF(G15&gt;=$E$57,$B$57,IF(G15&gt;=$E$58,$B$58,IF(G15&gt;=$E$59,$B$59,IF(G15&gt;=$E$60,$B$60,IF(G15&gt;=$E$61,$B$61,IF(G15&gt;=$E$62,$B$62,IF(G15&gt;=$E$63,$B$63,IF(G15&gt;=$E$64,$B$64,IF(G15&gt;=$E$65,$B$65,IF(G15&gt;=$E$66,$B$66,IF(G15&gt;=$E$67,$B$67,IF(G15&gt;=$E$68,$B$68,IF(G15&gt;=$E$69,$B$69,IF(G15&gt;=$E$70,$B$70,IF(G15&gt;=$E$71,$B$71,IF(G15&gt;=$E$72,$B$72,IF(G15&gt;=$E$73,$B$73,IF(G15&gt;=$E$74,$B$74,IF(G15&gt;=$E$75,$B$75,IF(G15&gt;=$E$76,$B$76,IF(G15&gt;=$E$77,$B$77,IF(G15&gt;=$E$78,$B$78,IF(G15&gt;=$E$79,$B$79,IF(G15&gt;=$E$80,$B$80,IF(G15&gt;=$E$81,$B$81,IF(G15&gt;=$E$82,$B$82,IF(G15&gt;=$E$83,$B$83,IF(G15&gt;=$E$84,$B$84,IF(G15&gt;=$E$85,$B$85,IF(G15&gt;=$E$86,$B$86,(G15&gt;=$E$87,$B$87))))))))))))))))))))))))))))))))))))))))))))))))))))))))))))))))))</f>
        <v>6</v>
      </c>
      <c r="I15" s="4">
        <v>7</v>
      </c>
      <c r="J15" s="7">
        <f t="shared" si="1"/>
        <v>18</v>
      </c>
      <c r="K15" s="4">
        <v>-10</v>
      </c>
      <c r="L15" s="7">
        <f t="shared" si="2"/>
        <v>0</v>
      </c>
      <c r="M15" s="4">
        <f t="shared" si="3"/>
        <v>55</v>
      </c>
      <c r="N15" s="23"/>
      <c r="P15" s="4">
        <v>10</v>
      </c>
      <c r="Q15" s="5"/>
      <c r="R15" s="9"/>
      <c r="S15" s="7" t="str">
        <f t="shared" si="4"/>
        <v>70</v>
      </c>
      <c r="T15" s="10">
        <v>0</v>
      </c>
      <c r="U15" s="7">
        <f t="shared" si="9"/>
        <v>0</v>
      </c>
      <c r="V15" s="4">
        <v>86</v>
      </c>
      <c r="W15" s="7">
        <f>IF(V15&gt;=$E$22,$B$22,IF(V15&gt;=$E$23,$B$23,IF(V15&gt;=$E$24,$B$24,IF(V15&gt;=$E$25,$B$25,IF(V15&gt;=$E$26,$B$26,IF(V15&gt;=$E$27,$B$27,IF(V15&gt;=$E$28,$B$28,IF(V15&gt;=$E$29,$B$29,IF(V15&gt;=$E$30,$B$30,IF(V15&gt;=$E$31,$B$31,IF(V15&gt;=$E$32,$B$32,IF(V15&gt;=$E$33,$B$33,IF(V15&gt;=$E$34,$B$34,IF(V15&gt;=$E$35,$B$35,IF(V15&gt;=$E$36,$B$36,IF(V15&gt;=$E$37,$B$37,IF(V15&gt;=$E$38,$B$38,IF(V15&gt;=$E$39,$B$39,IF(V15&gt;=$E$40,$B$40,IF(V15&gt;=$E$41,$B$41,IF(V15&gt;=$E$42,$B$42,IF(V15&gt;=$E$43,$B$43,IF(V15&gt;=$E$44,$B$44,IF(V15&gt;=$E$45,$B$45,IF(V15&gt;=$E$46,$B$46,IF(V15&gt;=$E$47,$B$47,IF(V15&gt;=$E$48,$B$48,IF(V15&gt;=$E$49,$B$49,IF(V15&gt;=$E$50,$B$50,IF(V15&gt;=$E$51,$B$51,IF(V15&gt;=$E$52,$B$52,IF(V15&gt;=$E$53,$B$53,IF(V15&gt;=$E$54,$B$54,IF(V15&gt;=$E$55,$B$55,IF(V15&gt;=$E$56,$B$56,IF(V15&gt;=$E$57,$B$57,IF(V15&gt;=$E$58,$B$58,IF(V15&gt;=$E$59,$B$59,IF(V15&gt;=$E$60,$B$60,IF(V15&gt;=$E$61,$B$61,IF(V15&gt;=$E$62,$B$62,IF(V15&gt;=$E$63,$B$63,IF(V15&gt;=$E$64,$B$64,IF(V15&gt;=$E$65,$B$65,IF(V15&gt;=$E$66,$B$66,IF(V15&gt;=$E$67,$B$67,IF(V15&gt;=$E$68,$B$68,IF(V15&gt;=$E$69,$B$69,IF(V15&gt;=$E$70,$B$70,IF(V15&gt;=$E$71,$B$71,IF(V15&gt;=$E$72,$B$72,IF(V15&gt;=$E$73,$B$73,IF(V15&gt;=$E$74,$B$74,IF(V15&gt;=$E$75,$B$75,IF(V15&gt;=$E$76,$B$76,IF(V15&gt;=$E$77,$B$77,IF(V15&gt;=$E$78,$B$78,IF(V15&gt;=$E$79,$B$79,IF(V15&gt;=$E$80,$B$80,IF(V15&gt;=$E$81,$B$81,IF(V15&gt;=$E$82,$B$82,IF(V15&gt;=$E$83,$B$83,IF(V15&gt;=$E$84,$B$84,IF(V15&gt;=$E$85,$B$85,IF(V15&gt;=$E$86,$B$86,(V15&gt;=$E$87,$B$87))))))))))))))))))))))))))))))))))))))))))))))))))))))))))))))))))</f>
        <v>6</v>
      </c>
      <c r="X15" s="4">
        <v>7</v>
      </c>
      <c r="Y15" s="7">
        <f t="shared" si="5"/>
        <v>18</v>
      </c>
      <c r="Z15" s="4">
        <v>-10</v>
      </c>
      <c r="AA15" s="7">
        <f t="shared" si="6"/>
        <v>0</v>
      </c>
      <c r="AB15" s="4">
        <f t="shared" si="7"/>
        <v>94</v>
      </c>
      <c r="AC15" s="23"/>
    </row>
    <row r="16" spans="1:29" ht="15.75" customHeight="1" x14ac:dyDescent="0.25">
      <c r="F16" s="3"/>
    </row>
    <row r="19" spans="2:25" x14ac:dyDescent="0.25">
      <c r="C19" s="24" t="s">
        <v>193</v>
      </c>
      <c r="D19" s="24"/>
      <c r="E19" s="24"/>
      <c r="F19" s="24"/>
      <c r="G19" s="24"/>
      <c r="Q19" s="24" t="s">
        <v>196</v>
      </c>
      <c r="R19" s="24"/>
      <c r="S19" s="24"/>
      <c r="T19" s="24"/>
      <c r="U19" s="24"/>
      <c r="V19" s="24"/>
    </row>
    <row r="20" spans="2:25" x14ac:dyDescent="0.25">
      <c r="C20" s="24" t="s">
        <v>14</v>
      </c>
      <c r="D20" s="24"/>
      <c r="E20" s="24"/>
      <c r="F20" s="24"/>
      <c r="G20" s="24"/>
      <c r="Q20" s="24" t="s">
        <v>195</v>
      </c>
      <c r="R20" s="24"/>
      <c r="S20" s="24"/>
      <c r="T20" s="24"/>
      <c r="U20" s="24"/>
      <c r="V20" s="24"/>
    </row>
    <row r="21" spans="2:25" x14ac:dyDescent="0.25">
      <c r="B21" t="s">
        <v>194</v>
      </c>
      <c r="C21" s="1" t="s">
        <v>10</v>
      </c>
      <c r="D21" s="1" t="s">
        <v>11</v>
      </c>
      <c r="E21" s="1" t="s">
        <v>18</v>
      </c>
      <c r="F21" s="1" t="s">
        <v>12</v>
      </c>
      <c r="G21" s="1" t="s">
        <v>13</v>
      </c>
      <c r="Q21" t="s">
        <v>186</v>
      </c>
      <c r="R21" t="s">
        <v>187</v>
      </c>
      <c r="S21" t="s">
        <v>189</v>
      </c>
      <c r="T21" t="s">
        <v>190</v>
      </c>
      <c r="U21" t="s">
        <v>191</v>
      </c>
      <c r="V21" t="s">
        <v>192</v>
      </c>
      <c r="Y21" s="19"/>
    </row>
    <row r="22" spans="2:25" x14ac:dyDescent="0.25">
      <c r="B22">
        <v>70</v>
      </c>
      <c r="C22" s="2">
        <v>8.4</v>
      </c>
      <c r="D22" s="2">
        <v>7</v>
      </c>
      <c r="E22" s="2">
        <v>200</v>
      </c>
      <c r="F22" s="2">
        <v>31</v>
      </c>
      <c r="G22" s="2">
        <v>15</v>
      </c>
      <c r="Q22" t="s">
        <v>185</v>
      </c>
      <c r="R22" t="s">
        <v>10</v>
      </c>
      <c r="S22" t="s">
        <v>184</v>
      </c>
      <c r="T22" t="s">
        <v>154</v>
      </c>
      <c r="U22" t="s">
        <v>12</v>
      </c>
      <c r="V22" t="s">
        <v>13</v>
      </c>
      <c r="Y22" s="19"/>
    </row>
    <row r="23" spans="2:25" x14ac:dyDescent="0.25">
      <c r="B23">
        <v>69</v>
      </c>
      <c r="C23" s="2">
        <v>8.5</v>
      </c>
      <c r="D23" s="2">
        <v>6</v>
      </c>
      <c r="E23" s="2">
        <v>197</v>
      </c>
      <c r="F23" s="2">
        <v>30</v>
      </c>
      <c r="G23" s="2">
        <v>13</v>
      </c>
      <c r="Q23">
        <v>70</v>
      </c>
      <c r="R23" s="18" t="s">
        <v>25</v>
      </c>
      <c r="S23" s="18" t="s">
        <v>26</v>
      </c>
      <c r="T23" s="18" t="s">
        <v>27</v>
      </c>
      <c r="U23" s="18" t="s">
        <v>28</v>
      </c>
      <c r="V23" s="18" t="s">
        <v>29</v>
      </c>
      <c r="Y23" s="20"/>
    </row>
    <row r="24" spans="2:25" x14ac:dyDescent="0.25">
      <c r="B24">
        <v>68</v>
      </c>
      <c r="C24" s="2">
        <v>8.6</v>
      </c>
      <c r="D24" s="2">
        <v>5</v>
      </c>
      <c r="E24" s="2">
        <v>194</v>
      </c>
      <c r="F24" s="2">
        <v>29</v>
      </c>
      <c r="G24" s="2">
        <v>12</v>
      </c>
      <c r="Q24">
        <v>69</v>
      </c>
      <c r="R24" s="18" t="s">
        <v>30</v>
      </c>
      <c r="S24" s="18" t="s">
        <v>31</v>
      </c>
      <c r="T24" s="18" t="s">
        <v>32</v>
      </c>
      <c r="U24" s="18" t="s">
        <v>33</v>
      </c>
      <c r="V24" s="18" t="s">
        <v>34</v>
      </c>
      <c r="Y24" s="20"/>
    </row>
    <row r="25" spans="2:25" x14ac:dyDescent="0.25">
      <c r="B25">
        <v>67</v>
      </c>
      <c r="C25" s="2">
        <v>8.6999999999999993</v>
      </c>
      <c r="D25" s="2"/>
      <c r="E25" s="2">
        <v>191</v>
      </c>
      <c r="F25" s="2">
        <v>28</v>
      </c>
      <c r="G25" s="2">
        <v>11</v>
      </c>
      <c r="Q25">
        <v>68</v>
      </c>
      <c r="R25" s="18" t="s">
        <v>35</v>
      </c>
      <c r="S25" s="18" t="s">
        <v>36</v>
      </c>
      <c r="T25" s="18" t="s">
        <v>37</v>
      </c>
      <c r="U25" s="18" t="s">
        <v>38</v>
      </c>
      <c r="V25" s="18" t="s">
        <v>39</v>
      </c>
      <c r="Y25" s="20"/>
    </row>
    <row r="26" spans="2:25" x14ac:dyDescent="0.25">
      <c r="B26">
        <v>66</v>
      </c>
      <c r="C26" s="2"/>
      <c r="D26" s="2"/>
      <c r="E26" s="2">
        <v>188</v>
      </c>
      <c r="F26" s="2"/>
      <c r="G26" s="2">
        <v>10</v>
      </c>
      <c r="Q26">
        <v>67</v>
      </c>
      <c r="R26" s="18" t="s">
        <v>40</v>
      </c>
      <c r="S26" s="18" t="s">
        <v>41</v>
      </c>
      <c r="T26" s="18" t="s">
        <v>42</v>
      </c>
      <c r="U26" s="18" t="s">
        <v>43</v>
      </c>
      <c r="V26" s="18" t="s">
        <v>44</v>
      </c>
      <c r="Y26" s="20"/>
    </row>
    <row r="27" spans="2:25" x14ac:dyDescent="0.25">
      <c r="B27">
        <v>65</v>
      </c>
      <c r="C27" s="2">
        <v>8.8000000000000007</v>
      </c>
      <c r="D27" s="2"/>
      <c r="E27" s="2">
        <v>185</v>
      </c>
      <c r="F27" s="2">
        <v>27</v>
      </c>
      <c r="G27" s="2">
        <v>9</v>
      </c>
      <c r="Q27">
        <v>66</v>
      </c>
      <c r="R27" s="18"/>
      <c r="S27" s="18" t="s">
        <v>24</v>
      </c>
      <c r="T27" s="18" t="s">
        <v>45</v>
      </c>
      <c r="U27" s="18" t="s">
        <v>46</v>
      </c>
      <c r="V27" s="18" t="s">
        <v>47</v>
      </c>
      <c r="Y27" s="20"/>
    </row>
    <row r="28" spans="2:25" x14ac:dyDescent="0.25">
      <c r="B28">
        <v>64</v>
      </c>
      <c r="C28" s="2"/>
      <c r="D28" s="2"/>
      <c r="E28" s="2">
        <v>183</v>
      </c>
      <c r="F28" s="2"/>
      <c r="G28" s="2">
        <v>8</v>
      </c>
      <c r="Q28">
        <v>65</v>
      </c>
      <c r="R28" s="18" t="s">
        <v>48</v>
      </c>
      <c r="S28" s="18" t="s">
        <v>28</v>
      </c>
      <c r="T28" s="18" t="s">
        <v>49</v>
      </c>
      <c r="U28" s="18" t="s">
        <v>50</v>
      </c>
      <c r="V28" s="18" t="s">
        <v>51</v>
      </c>
      <c r="Y28" s="20"/>
    </row>
    <row r="29" spans="2:25" x14ac:dyDescent="0.25">
      <c r="B29">
        <v>63</v>
      </c>
      <c r="C29" s="2">
        <v>8.9</v>
      </c>
      <c r="D29" s="2">
        <v>4</v>
      </c>
      <c r="E29" s="2">
        <v>181</v>
      </c>
      <c r="F29" s="2">
        <v>26</v>
      </c>
      <c r="G29" s="2">
        <v>7</v>
      </c>
      <c r="Q29">
        <v>64</v>
      </c>
      <c r="R29" s="18"/>
      <c r="S29" s="18" t="s">
        <v>38</v>
      </c>
      <c r="T29" s="18" t="s">
        <v>52</v>
      </c>
      <c r="U29" s="18" t="s">
        <v>53</v>
      </c>
      <c r="V29" s="18" t="s">
        <v>54</v>
      </c>
      <c r="Y29" s="20"/>
    </row>
    <row r="30" spans="2:25" x14ac:dyDescent="0.25">
      <c r="B30">
        <v>62</v>
      </c>
      <c r="C30" s="2"/>
      <c r="D30" s="2"/>
      <c r="E30" s="2">
        <v>179</v>
      </c>
      <c r="F30" s="2"/>
      <c r="G30" s="2">
        <v>6</v>
      </c>
      <c r="Q30">
        <v>63</v>
      </c>
      <c r="R30" s="18" t="s">
        <v>55</v>
      </c>
      <c r="S30" s="18" t="s">
        <v>46</v>
      </c>
      <c r="T30" s="18" t="s">
        <v>56</v>
      </c>
      <c r="U30" s="18" t="s">
        <v>57</v>
      </c>
      <c r="V30" s="18"/>
      <c r="Y30" s="20"/>
    </row>
    <row r="31" spans="2:25" x14ac:dyDescent="0.25">
      <c r="B31">
        <v>61</v>
      </c>
      <c r="C31" s="2">
        <v>9</v>
      </c>
      <c r="D31" s="2"/>
      <c r="E31" s="2">
        <v>177</v>
      </c>
      <c r="F31" s="2">
        <v>25</v>
      </c>
      <c r="G31" s="2"/>
      <c r="Q31">
        <v>62</v>
      </c>
      <c r="R31" s="18"/>
      <c r="S31" s="18" t="s">
        <v>53</v>
      </c>
      <c r="T31" s="18" t="s">
        <v>58</v>
      </c>
      <c r="U31" s="18" t="s">
        <v>59</v>
      </c>
      <c r="V31" s="18" t="s">
        <v>60</v>
      </c>
      <c r="Y31" s="20"/>
    </row>
    <row r="32" spans="2:25" x14ac:dyDescent="0.25">
      <c r="B32">
        <v>60</v>
      </c>
      <c r="C32" s="2"/>
      <c r="D32" s="2"/>
      <c r="E32" s="2">
        <v>175</v>
      </c>
      <c r="F32" s="2"/>
      <c r="G32" s="2">
        <v>5</v>
      </c>
      <c r="Q32">
        <v>61</v>
      </c>
      <c r="R32" s="18" t="s">
        <v>61</v>
      </c>
      <c r="S32" s="18" t="s">
        <v>59</v>
      </c>
      <c r="T32" s="18" t="s">
        <v>62</v>
      </c>
      <c r="U32" s="18" t="s">
        <v>63</v>
      </c>
      <c r="V32" s="18"/>
      <c r="Y32" s="20"/>
    </row>
    <row r="33" spans="2:25" x14ac:dyDescent="0.25">
      <c r="B33">
        <v>59</v>
      </c>
      <c r="C33" s="2">
        <v>9.1</v>
      </c>
      <c r="D33" s="2"/>
      <c r="E33" s="2">
        <v>173</v>
      </c>
      <c r="F33" s="2">
        <v>24</v>
      </c>
      <c r="G33" s="2"/>
      <c r="Q33">
        <v>60</v>
      </c>
      <c r="R33" s="18"/>
      <c r="S33" s="18" t="s">
        <v>63</v>
      </c>
      <c r="T33" s="18" t="s">
        <v>64</v>
      </c>
      <c r="U33" s="18" t="s">
        <v>65</v>
      </c>
      <c r="V33" s="18" t="s">
        <v>66</v>
      </c>
      <c r="Y33" s="20"/>
    </row>
    <row r="34" spans="2:25" x14ac:dyDescent="0.25">
      <c r="B34">
        <v>58</v>
      </c>
      <c r="C34" s="2"/>
      <c r="D34" s="2"/>
      <c r="E34" s="2">
        <v>171</v>
      </c>
      <c r="F34" s="2"/>
      <c r="G34" s="2">
        <v>4</v>
      </c>
      <c r="Q34">
        <v>59</v>
      </c>
      <c r="R34" s="18" t="s">
        <v>67</v>
      </c>
      <c r="S34" s="18" t="s">
        <v>65</v>
      </c>
      <c r="T34" s="18" t="s">
        <v>68</v>
      </c>
      <c r="U34" s="18"/>
      <c r="V34" s="18"/>
      <c r="Y34" s="20"/>
    </row>
    <row r="35" spans="2:25" x14ac:dyDescent="0.25">
      <c r="B35">
        <v>57</v>
      </c>
      <c r="C35" s="2">
        <v>9.1999999999999993</v>
      </c>
      <c r="D35" s="2"/>
      <c r="E35" s="2">
        <v>169</v>
      </c>
      <c r="F35" s="2">
        <v>23</v>
      </c>
      <c r="G35" s="2"/>
      <c r="Q35">
        <v>58</v>
      </c>
      <c r="R35" s="18"/>
      <c r="S35" s="18" t="s">
        <v>29</v>
      </c>
      <c r="T35" s="18" t="s">
        <v>69</v>
      </c>
      <c r="U35" s="18" t="s">
        <v>29</v>
      </c>
      <c r="V35" s="18" t="s">
        <v>70</v>
      </c>
      <c r="Y35" s="20"/>
    </row>
    <row r="36" spans="2:25" x14ac:dyDescent="0.25">
      <c r="B36">
        <v>56</v>
      </c>
      <c r="C36" s="2"/>
      <c r="D36" s="2"/>
      <c r="E36" s="2">
        <v>167</v>
      </c>
      <c r="F36" s="2"/>
      <c r="G36" s="2">
        <v>3</v>
      </c>
      <c r="Q36">
        <v>57</v>
      </c>
      <c r="R36" s="18" t="s">
        <v>71</v>
      </c>
      <c r="S36" s="18" t="s">
        <v>34</v>
      </c>
      <c r="T36" s="18" t="s">
        <v>72</v>
      </c>
      <c r="U36" s="18"/>
      <c r="V36" s="18"/>
      <c r="Y36" s="20"/>
    </row>
    <row r="37" spans="2:25" x14ac:dyDescent="0.25">
      <c r="B37">
        <v>55</v>
      </c>
      <c r="C37" s="2">
        <v>9.3000000000000007</v>
      </c>
      <c r="D37" s="2"/>
      <c r="E37" s="2">
        <v>165</v>
      </c>
      <c r="F37" s="2">
        <v>22</v>
      </c>
      <c r="G37" s="2"/>
      <c r="Q37">
        <v>56</v>
      </c>
      <c r="R37" s="18"/>
      <c r="S37" s="18" t="s">
        <v>39</v>
      </c>
      <c r="T37" s="18" t="s">
        <v>73</v>
      </c>
      <c r="U37" s="18" t="s">
        <v>34</v>
      </c>
      <c r="V37" s="18" t="s">
        <v>74</v>
      </c>
      <c r="Y37" s="20"/>
    </row>
    <row r="38" spans="2:25" x14ac:dyDescent="0.25">
      <c r="B38">
        <v>54</v>
      </c>
      <c r="C38" s="2"/>
      <c r="D38" s="2"/>
      <c r="E38" s="2">
        <v>163</v>
      </c>
      <c r="F38" s="2"/>
      <c r="G38" s="2"/>
      <c r="Q38">
        <v>55</v>
      </c>
      <c r="R38" s="18" t="s">
        <v>75</v>
      </c>
      <c r="S38" s="18"/>
      <c r="T38" s="18" t="s">
        <v>76</v>
      </c>
      <c r="U38" s="18"/>
      <c r="V38" s="18"/>
      <c r="Y38" s="20"/>
    </row>
    <row r="39" spans="2:25" x14ac:dyDescent="0.25">
      <c r="B39">
        <v>53</v>
      </c>
      <c r="C39" s="2">
        <v>9.4</v>
      </c>
      <c r="D39" s="2"/>
      <c r="E39" s="2">
        <v>161</v>
      </c>
      <c r="F39" s="2">
        <v>21</v>
      </c>
      <c r="G39" s="2">
        <v>2</v>
      </c>
      <c r="Q39">
        <v>54</v>
      </c>
      <c r="R39" s="18"/>
      <c r="S39" s="18" t="s">
        <v>44</v>
      </c>
      <c r="T39" s="18" t="s">
        <v>77</v>
      </c>
      <c r="U39" s="18"/>
      <c r="V39" s="18"/>
      <c r="Y39" s="20"/>
    </row>
    <row r="40" spans="2:25" x14ac:dyDescent="0.25">
      <c r="B40">
        <v>52</v>
      </c>
      <c r="C40" s="2"/>
      <c r="D40" s="2"/>
      <c r="E40" s="2">
        <v>159</v>
      </c>
      <c r="F40" s="2"/>
      <c r="G40" s="2"/>
      <c r="Q40">
        <v>53</v>
      </c>
      <c r="R40" s="18" t="s">
        <v>78</v>
      </c>
      <c r="S40" s="18"/>
      <c r="T40" s="18" t="s">
        <v>79</v>
      </c>
      <c r="U40" s="18" t="s">
        <v>39</v>
      </c>
      <c r="V40" s="18" t="s">
        <v>80</v>
      </c>
      <c r="Y40" s="20"/>
    </row>
    <row r="41" spans="2:25" x14ac:dyDescent="0.25">
      <c r="B41">
        <v>51</v>
      </c>
      <c r="C41" s="2">
        <v>9.5</v>
      </c>
      <c r="D41" s="2"/>
      <c r="E41" s="2">
        <v>157</v>
      </c>
      <c r="F41" s="2"/>
      <c r="G41" s="2"/>
      <c r="Q41">
        <v>52</v>
      </c>
      <c r="R41" s="18"/>
      <c r="S41" s="18" t="s">
        <v>47</v>
      </c>
      <c r="T41" s="18" t="s">
        <v>81</v>
      </c>
      <c r="U41" s="18"/>
      <c r="V41" s="18"/>
      <c r="Y41" s="20"/>
    </row>
    <row r="42" spans="2:25" x14ac:dyDescent="0.25">
      <c r="B42">
        <v>50</v>
      </c>
      <c r="C42" s="2"/>
      <c r="D42" s="2">
        <v>3</v>
      </c>
      <c r="E42" s="2">
        <v>155</v>
      </c>
      <c r="F42" s="2">
        <v>20</v>
      </c>
      <c r="G42" s="2">
        <v>1</v>
      </c>
      <c r="Q42">
        <v>51</v>
      </c>
      <c r="R42" s="18" t="s">
        <v>82</v>
      </c>
      <c r="S42" s="18"/>
      <c r="T42" s="18" t="s">
        <v>83</v>
      </c>
      <c r="U42" s="18"/>
      <c r="V42" s="18"/>
      <c r="Y42" s="20"/>
    </row>
    <row r="43" spans="2:25" x14ac:dyDescent="0.25">
      <c r="B43">
        <v>49</v>
      </c>
      <c r="C43" s="2"/>
      <c r="D43" s="2"/>
      <c r="E43" s="2">
        <v>154</v>
      </c>
      <c r="F43" s="2"/>
      <c r="G43" s="2"/>
      <c r="Q43">
        <v>50</v>
      </c>
      <c r="R43" s="18"/>
      <c r="S43" s="18" t="s">
        <v>51</v>
      </c>
      <c r="T43" s="18" t="s">
        <v>84</v>
      </c>
      <c r="U43" s="18" t="s">
        <v>44</v>
      </c>
      <c r="V43" s="18" t="s">
        <v>85</v>
      </c>
      <c r="Y43" s="20"/>
    </row>
    <row r="44" spans="2:25" x14ac:dyDescent="0.25">
      <c r="B44">
        <v>48</v>
      </c>
      <c r="C44" s="2">
        <v>9.6</v>
      </c>
      <c r="D44" s="2"/>
      <c r="E44" s="2">
        <v>153</v>
      </c>
      <c r="F44" s="2"/>
      <c r="G44" s="2"/>
      <c r="Q44">
        <v>49</v>
      </c>
      <c r="R44" s="18"/>
      <c r="S44" s="18"/>
      <c r="T44" s="18" t="s">
        <v>86</v>
      </c>
      <c r="U44" s="18"/>
      <c r="V44" s="18"/>
      <c r="Y44" s="20"/>
    </row>
    <row r="45" spans="2:25" x14ac:dyDescent="0.25">
      <c r="B45">
        <v>47</v>
      </c>
      <c r="C45" s="2"/>
      <c r="D45" s="2"/>
      <c r="E45" s="2">
        <v>152</v>
      </c>
      <c r="F45" s="2">
        <v>19</v>
      </c>
      <c r="G45" s="2"/>
      <c r="Q45">
        <v>48</v>
      </c>
      <c r="R45" s="18" t="s">
        <v>87</v>
      </c>
      <c r="S45" s="18"/>
      <c r="T45" s="18" t="s">
        <v>88</v>
      </c>
      <c r="U45" s="18"/>
      <c r="V45" s="18"/>
      <c r="Y45" s="20"/>
    </row>
    <row r="46" spans="2:25" x14ac:dyDescent="0.25">
      <c r="B46">
        <v>46</v>
      </c>
      <c r="C46" s="2"/>
      <c r="D46" s="2"/>
      <c r="E46" s="2">
        <v>151</v>
      </c>
      <c r="F46" s="2"/>
      <c r="G46" s="2">
        <v>0</v>
      </c>
      <c r="Q46">
        <v>47</v>
      </c>
      <c r="R46" s="18"/>
      <c r="S46" s="18" t="s">
        <v>54</v>
      </c>
      <c r="T46" s="18" t="s">
        <v>89</v>
      </c>
      <c r="U46" s="18" t="s">
        <v>47</v>
      </c>
      <c r="V46" s="18"/>
      <c r="Y46" s="20"/>
    </row>
    <row r="47" spans="2:25" x14ac:dyDescent="0.25">
      <c r="B47">
        <v>45</v>
      </c>
      <c r="C47" s="2"/>
      <c r="D47" s="2"/>
      <c r="E47" s="2">
        <v>150</v>
      </c>
      <c r="F47" s="2"/>
      <c r="G47" s="2"/>
      <c r="Q47">
        <v>46</v>
      </c>
      <c r="R47" s="18"/>
      <c r="S47" s="18"/>
      <c r="T47" s="18" t="s">
        <v>90</v>
      </c>
      <c r="U47" s="18"/>
      <c r="V47" s="18" t="s">
        <v>91</v>
      </c>
      <c r="Y47" s="20"/>
    </row>
    <row r="48" spans="2:25" x14ac:dyDescent="0.25">
      <c r="B48">
        <v>44</v>
      </c>
      <c r="C48" s="2"/>
      <c r="D48" s="2"/>
      <c r="E48" s="2">
        <v>149</v>
      </c>
      <c r="F48" s="2">
        <v>18</v>
      </c>
      <c r="G48" s="2"/>
      <c r="Q48">
        <v>45</v>
      </c>
      <c r="R48" s="18"/>
      <c r="S48" s="18"/>
      <c r="T48" s="18" t="s">
        <v>92</v>
      </c>
      <c r="U48" s="18"/>
      <c r="V48" s="18"/>
      <c r="Y48" s="20"/>
    </row>
    <row r="49" spans="2:25" x14ac:dyDescent="0.25">
      <c r="B49">
        <v>43</v>
      </c>
      <c r="C49" s="2">
        <v>9.6999999999999993</v>
      </c>
      <c r="D49" s="2">
        <v>2</v>
      </c>
      <c r="E49" s="2">
        <v>148</v>
      </c>
      <c r="F49" s="2"/>
      <c r="G49" s="2"/>
      <c r="Q49">
        <v>44</v>
      </c>
      <c r="R49" s="18"/>
      <c r="S49" s="18" t="s">
        <v>60</v>
      </c>
      <c r="T49" s="18" t="s">
        <v>93</v>
      </c>
      <c r="U49" s="18" t="s">
        <v>51</v>
      </c>
      <c r="V49" s="18"/>
      <c r="Y49" s="20"/>
    </row>
    <row r="50" spans="2:25" x14ac:dyDescent="0.25">
      <c r="B50">
        <v>42</v>
      </c>
      <c r="C50" s="2"/>
      <c r="D50" s="2"/>
      <c r="E50" s="2">
        <v>147</v>
      </c>
      <c r="F50" s="2"/>
      <c r="G50" s="2">
        <v>-1</v>
      </c>
      <c r="Q50">
        <v>43</v>
      </c>
      <c r="R50" s="18" t="s">
        <v>94</v>
      </c>
      <c r="S50" s="18"/>
      <c r="T50" s="18" t="s">
        <v>95</v>
      </c>
      <c r="U50" s="18"/>
      <c r="V50" s="18"/>
      <c r="Y50" s="20"/>
    </row>
    <row r="51" spans="2:25" x14ac:dyDescent="0.25">
      <c r="B51">
        <v>41</v>
      </c>
      <c r="C51" s="2"/>
      <c r="D51" s="2"/>
      <c r="E51" s="2">
        <v>146</v>
      </c>
      <c r="F51" s="2">
        <v>17</v>
      </c>
      <c r="G51" s="2"/>
      <c r="Q51">
        <v>42</v>
      </c>
      <c r="R51" s="18"/>
      <c r="S51" s="18"/>
      <c r="T51" s="18" t="s">
        <v>96</v>
      </c>
      <c r="U51" s="18"/>
      <c r="V51" s="18" t="s">
        <v>97</v>
      </c>
      <c r="Y51" s="20"/>
    </row>
    <row r="52" spans="2:25" x14ac:dyDescent="0.25">
      <c r="B52">
        <v>40</v>
      </c>
      <c r="C52" s="2"/>
      <c r="D52" s="2"/>
      <c r="E52" s="2">
        <v>145</v>
      </c>
      <c r="F52" s="2"/>
      <c r="G52" s="2"/>
      <c r="Q52">
        <v>41</v>
      </c>
      <c r="R52" s="18"/>
      <c r="S52" s="18" t="s">
        <v>66</v>
      </c>
      <c r="T52" s="18" t="s">
        <v>98</v>
      </c>
      <c r="U52" s="18" t="s">
        <v>54</v>
      </c>
      <c r="V52" s="18"/>
      <c r="Y52" s="20"/>
    </row>
    <row r="53" spans="2:25" x14ac:dyDescent="0.25">
      <c r="B53">
        <v>39</v>
      </c>
      <c r="C53" s="2"/>
      <c r="D53" s="2"/>
      <c r="E53" s="2">
        <v>144</v>
      </c>
      <c r="F53" s="2"/>
      <c r="G53" s="2"/>
      <c r="Q53">
        <v>40</v>
      </c>
      <c r="R53" s="18"/>
      <c r="S53" s="18"/>
      <c r="T53" s="18" t="s">
        <v>99</v>
      </c>
      <c r="U53" s="18"/>
      <c r="V53" s="18"/>
      <c r="Y53" s="20"/>
    </row>
    <row r="54" spans="2:25" x14ac:dyDescent="0.25">
      <c r="B54">
        <v>38</v>
      </c>
      <c r="C54" s="2"/>
      <c r="D54" s="2"/>
      <c r="E54" s="2">
        <v>143</v>
      </c>
      <c r="F54" s="2">
        <v>16</v>
      </c>
      <c r="G54" s="2">
        <v>-2</v>
      </c>
      <c r="Q54">
        <v>39</v>
      </c>
      <c r="R54" s="18"/>
      <c r="S54" s="18"/>
      <c r="T54" s="18" t="s">
        <v>100</v>
      </c>
      <c r="U54" s="18"/>
      <c r="V54" s="18"/>
      <c r="Y54" s="20"/>
    </row>
    <row r="55" spans="2:25" x14ac:dyDescent="0.25">
      <c r="B55">
        <v>37</v>
      </c>
      <c r="C55" s="2">
        <v>9.8000000000000007</v>
      </c>
      <c r="D55" s="2"/>
      <c r="E55" s="2">
        <v>142</v>
      </c>
      <c r="F55" s="2"/>
      <c r="G55" s="2"/>
      <c r="Q55">
        <v>38</v>
      </c>
      <c r="R55" s="18"/>
      <c r="S55" s="18" t="s">
        <v>70</v>
      </c>
      <c r="T55" s="18" t="s">
        <v>101</v>
      </c>
      <c r="U55" s="18" t="s">
        <v>60</v>
      </c>
      <c r="V55" s="18" t="s">
        <v>102</v>
      </c>
      <c r="Y55" s="20"/>
    </row>
    <row r="56" spans="2:25" x14ac:dyDescent="0.25">
      <c r="B56">
        <v>36</v>
      </c>
      <c r="C56" s="2"/>
      <c r="D56" s="2">
        <v>1</v>
      </c>
      <c r="E56" s="2">
        <v>141</v>
      </c>
      <c r="F56" s="2"/>
      <c r="G56" s="2"/>
      <c r="Q56">
        <v>37</v>
      </c>
      <c r="R56" s="18" t="s">
        <v>103</v>
      </c>
      <c r="S56" s="18"/>
      <c r="T56" s="18" t="s">
        <v>104</v>
      </c>
      <c r="U56" s="18"/>
      <c r="V56" s="18"/>
      <c r="Y56" s="20"/>
    </row>
    <row r="57" spans="2:25" x14ac:dyDescent="0.25">
      <c r="B57">
        <v>35</v>
      </c>
      <c r="C57" s="2"/>
      <c r="D57" s="2"/>
      <c r="E57" s="2">
        <v>140</v>
      </c>
      <c r="F57" s="2">
        <v>15</v>
      </c>
      <c r="G57" s="2"/>
      <c r="Q57">
        <v>36</v>
      </c>
      <c r="R57" s="18"/>
      <c r="S57" s="18"/>
      <c r="T57" s="18" t="s">
        <v>105</v>
      </c>
      <c r="U57" s="18"/>
      <c r="V57" s="18"/>
      <c r="Y57" s="20"/>
    </row>
    <row r="58" spans="2:25" x14ac:dyDescent="0.25">
      <c r="B58">
        <v>34</v>
      </c>
      <c r="C58" s="2"/>
      <c r="D58" s="2"/>
      <c r="E58" s="2">
        <v>139</v>
      </c>
      <c r="F58" s="2"/>
      <c r="G58" s="2">
        <v>-3</v>
      </c>
      <c r="Q58">
        <v>35</v>
      </c>
      <c r="R58" s="18"/>
      <c r="S58" s="18" t="s">
        <v>74</v>
      </c>
      <c r="T58" s="18" t="s">
        <v>106</v>
      </c>
      <c r="U58" s="18" t="s">
        <v>66</v>
      </c>
      <c r="V58" s="18" t="s">
        <v>107</v>
      </c>
      <c r="Y58" s="20"/>
    </row>
    <row r="59" spans="2:25" x14ac:dyDescent="0.25">
      <c r="B59">
        <v>33</v>
      </c>
      <c r="C59" s="2"/>
      <c r="D59" s="2"/>
      <c r="E59" s="2">
        <v>138</v>
      </c>
      <c r="F59" s="2"/>
      <c r="G59" s="2"/>
      <c r="Q59">
        <v>34</v>
      </c>
      <c r="R59" s="18"/>
      <c r="S59" s="18"/>
      <c r="T59" s="18" t="s">
        <v>108</v>
      </c>
      <c r="U59" s="18"/>
      <c r="V59" s="18"/>
      <c r="Y59" s="20"/>
    </row>
    <row r="60" spans="2:25" x14ac:dyDescent="0.25">
      <c r="B60">
        <v>32</v>
      </c>
      <c r="C60" s="2"/>
      <c r="D60" s="2"/>
      <c r="E60" s="2">
        <v>137</v>
      </c>
      <c r="F60" s="2">
        <v>14</v>
      </c>
      <c r="G60" s="2"/>
      <c r="Q60">
        <v>33</v>
      </c>
      <c r="R60" s="18"/>
      <c r="S60" s="18"/>
      <c r="T60" s="18" t="s">
        <v>109</v>
      </c>
      <c r="U60" s="18"/>
      <c r="V60" s="18"/>
      <c r="Y60" s="20"/>
    </row>
    <row r="61" spans="2:25" x14ac:dyDescent="0.25">
      <c r="B61">
        <v>31</v>
      </c>
      <c r="C61" s="2">
        <v>9.9</v>
      </c>
      <c r="D61" s="2"/>
      <c r="E61" s="2">
        <v>136</v>
      </c>
      <c r="F61" s="2"/>
      <c r="G61" s="2"/>
      <c r="Q61">
        <v>32</v>
      </c>
      <c r="R61" s="18"/>
      <c r="S61" s="18" t="s">
        <v>80</v>
      </c>
      <c r="T61" s="18" t="s">
        <v>110</v>
      </c>
      <c r="U61" s="18" t="s">
        <v>70</v>
      </c>
      <c r="V61" s="18" t="s">
        <v>19</v>
      </c>
      <c r="Y61" s="20"/>
    </row>
    <row r="62" spans="2:25" x14ac:dyDescent="0.25">
      <c r="B62">
        <v>30</v>
      </c>
      <c r="C62" s="2"/>
      <c r="D62" s="2"/>
      <c r="E62" s="2">
        <v>135</v>
      </c>
      <c r="F62" s="2">
        <v>13</v>
      </c>
      <c r="G62" s="2">
        <v>-4</v>
      </c>
      <c r="Q62">
        <v>31</v>
      </c>
      <c r="R62" s="18" t="s">
        <v>111</v>
      </c>
      <c r="S62" s="18"/>
      <c r="T62" s="18" t="s">
        <v>112</v>
      </c>
      <c r="U62" s="18"/>
      <c r="V62" s="18"/>
      <c r="Y62" s="20"/>
    </row>
    <row r="63" spans="2:25" x14ac:dyDescent="0.25">
      <c r="B63">
        <v>29</v>
      </c>
      <c r="C63" s="2"/>
      <c r="D63" s="2"/>
      <c r="E63" s="2">
        <v>133</v>
      </c>
      <c r="F63" s="2"/>
      <c r="G63" s="2"/>
      <c r="Q63">
        <v>30</v>
      </c>
      <c r="R63" s="18"/>
      <c r="S63" s="18"/>
      <c r="T63" s="18" t="s">
        <v>113</v>
      </c>
      <c r="U63" s="18"/>
      <c r="V63" s="18"/>
      <c r="Y63" s="20"/>
    </row>
    <row r="64" spans="2:25" x14ac:dyDescent="0.25">
      <c r="B64">
        <v>28</v>
      </c>
      <c r="C64" s="2"/>
      <c r="D64" s="2"/>
      <c r="E64" s="2">
        <v>131</v>
      </c>
      <c r="F64" s="2">
        <v>12</v>
      </c>
      <c r="G64" s="2"/>
      <c r="Q64">
        <v>29</v>
      </c>
      <c r="R64" s="18"/>
      <c r="S64" s="18" t="s">
        <v>85</v>
      </c>
      <c r="T64" s="18" t="s">
        <v>114</v>
      </c>
      <c r="U64" s="18" t="s">
        <v>74</v>
      </c>
      <c r="V64" s="18" t="s">
        <v>20</v>
      </c>
      <c r="Y64" s="20"/>
    </row>
    <row r="65" spans="2:25" x14ac:dyDescent="0.25">
      <c r="B65">
        <v>27</v>
      </c>
      <c r="C65" s="2"/>
      <c r="D65" s="2"/>
      <c r="E65" s="2">
        <v>129</v>
      </c>
      <c r="F65" s="2"/>
      <c r="G65" s="2"/>
      <c r="Q65">
        <v>28</v>
      </c>
      <c r="R65" s="18"/>
      <c r="S65" s="18"/>
      <c r="T65" s="18" t="s">
        <v>115</v>
      </c>
      <c r="U65" s="18"/>
      <c r="V65" s="18"/>
      <c r="Y65" s="20"/>
    </row>
    <row r="66" spans="2:25" x14ac:dyDescent="0.25">
      <c r="B66">
        <v>26</v>
      </c>
      <c r="C66" s="2">
        <v>10</v>
      </c>
      <c r="D66" s="2"/>
      <c r="E66" s="2">
        <v>127</v>
      </c>
      <c r="F66" s="2">
        <v>11</v>
      </c>
      <c r="G66" s="2"/>
      <c r="Q66">
        <v>27</v>
      </c>
      <c r="R66" s="18"/>
      <c r="S66" s="18"/>
      <c r="T66" s="18" t="s">
        <v>116</v>
      </c>
      <c r="U66" s="18" t="s">
        <v>80</v>
      </c>
      <c r="V66" s="18"/>
      <c r="Y66" s="20"/>
    </row>
    <row r="67" spans="2:25" x14ac:dyDescent="0.25">
      <c r="B67">
        <v>25</v>
      </c>
      <c r="C67" s="2"/>
      <c r="D67" s="2"/>
      <c r="E67" s="2">
        <v>125</v>
      </c>
      <c r="F67" s="2"/>
      <c r="G67" s="2">
        <v>-5</v>
      </c>
      <c r="Q67">
        <v>26</v>
      </c>
      <c r="R67" s="18" t="s">
        <v>117</v>
      </c>
      <c r="S67" s="18" t="s">
        <v>91</v>
      </c>
      <c r="T67" s="18" t="s">
        <v>118</v>
      </c>
      <c r="U67" s="18"/>
      <c r="V67" s="18" t="s">
        <v>119</v>
      </c>
      <c r="Y67" s="20"/>
    </row>
    <row r="68" spans="2:25" x14ac:dyDescent="0.25">
      <c r="B68">
        <v>24</v>
      </c>
      <c r="C68" s="2"/>
      <c r="D68" s="2"/>
      <c r="E68" s="2">
        <v>123</v>
      </c>
      <c r="F68" s="2">
        <v>10</v>
      </c>
      <c r="G68" s="2"/>
      <c r="Q68">
        <v>25</v>
      </c>
      <c r="R68" s="18"/>
      <c r="S68" s="18"/>
      <c r="T68" s="18" t="s">
        <v>120</v>
      </c>
      <c r="U68" s="18" t="s">
        <v>85</v>
      </c>
      <c r="V68" s="18"/>
      <c r="Y68" s="20"/>
    </row>
    <row r="69" spans="2:25" x14ac:dyDescent="0.25">
      <c r="B69">
        <v>23</v>
      </c>
      <c r="C69" s="2"/>
      <c r="D69" s="2"/>
      <c r="E69" s="2">
        <v>121</v>
      </c>
      <c r="F69" s="2"/>
      <c r="G69" s="2"/>
      <c r="Q69">
        <v>24</v>
      </c>
      <c r="R69" s="18"/>
      <c r="S69" s="18"/>
      <c r="T69" s="18" t="s">
        <v>121</v>
      </c>
      <c r="U69" s="18"/>
      <c r="V69" s="18"/>
      <c r="Y69" s="20"/>
    </row>
    <row r="70" spans="2:25" x14ac:dyDescent="0.25">
      <c r="B70">
        <v>22</v>
      </c>
      <c r="C70" s="2"/>
      <c r="D70" s="2"/>
      <c r="E70" s="2">
        <v>119</v>
      </c>
      <c r="F70" s="2">
        <v>9</v>
      </c>
      <c r="G70" s="2"/>
      <c r="Q70">
        <v>23</v>
      </c>
      <c r="R70" s="18"/>
      <c r="S70" s="18" t="s">
        <v>97</v>
      </c>
      <c r="T70" s="18" t="s">
        <v>122</v>
      </c>
      <c r="U70" s="18" t="s">
        <v>91</v>
      </c>
      <c r="V70" s="18" t="s">
        <v>123</v>
      </c>
      <c r="Y70" s="20"/>
    </row>
    <row r="71" spans="2:25" x14ac:dyDescent="0.25">
      <c r="B71">
        <v>21</v>
      </c>
      <c r="C71" s="2"/>
      <c r="D71" s="2"/>
      <c r="E71" s="2">
        <v>117</v>
      </c>
      <c r="F71" s="2"/>
      <c r="G71" s="2"/>
      <c r="Q71">
        <v>22</v>
      </c>
      <c r="R71" s="18"/>
      <c r="S71" s="18"/>
      <c r="T71" s="18" t="s">
        <v>124</v>
      </c>
      <c r="U71" s="18"/>
      <c r="V71" s="18"/>
      <c r="Y71" s="20"/>
    </row>
    <row r="72" spans="2:25" x14ac:dyDescent="0.25">
      <c r="B72">
        <v>20</v>
      </c>
      <c r="C72" s="2">
        <v>10.1</v>
      </c>
      <c r="D72" s="2"/>
      <c r="E72" s="2">
        <v>115</v>
      </c>
      <c r="F72" s="2">
        <v>8</v>
      </c>
      <c r="G72" s="2"/>
      <c r="Q72">
        <v>21</v>
      </c>
      <c r="R72" s="18"/>
      <c r="S72" s="18"/>
      <c r="T72" s="18" t="s">
        <v>125</v>
      </c>
      <c r="U72" s="18" t="s">
        <v>97</v>
      </c>
      <c r="V72" s="18"/>
      <c r="Y72" s="20"/>
    </row>
    <row r="73" spans="2:25" x14ac:dyDescent="0.25">
      <c r="B73">
        <v>19</v>
      </c>
      <c r="C73" s="2"/>
      <c r="D73" s="2"/>
      <c r="E73" s="2">
        <v>113</v>
      </c>
      <c r="F73" s="2"/>
      <c r="G73" s="2"/>
      <c r="Q73">
        <v>20</v>
      </c>
      <c r="R73" s="18" t="s">
        <v>126</v>
      </c>
      <c r="S73" s="18" t="s">
        <v>102</v>
      </c>
      <c r="T73" s="18" t="s">
        <v>127</v>
      </c>
      <c r="U73" s="18"/>
      <c r="V73" s="18"/>
      <c r="Y73" s="20"/>
    </row>
    <row r="74" spans="2:25" x14ac:dyDescent="0.25">
      <c r="B74">
        <v>18</v>
      </c>
      <c r="C74" s="2"/>
      <c r="D74" s="2"/>
      <c r="E74" s="2">
        <v>111</v>
      </c>
      <c r="F74" s="2">
        <v>7</v>
      </c>
      <c r="G74" s="2"/>
      <c r="Q74">
        <v>19</v>
      </c>
      <c r="R74" s="18"/>
      <c r="S74" s="18"/>
      <c r="T74" s="18" t="s">
        <v>128</v>
      </c>
      <c r="U74" s="18" t="s">
        <v>102</v>
      </c>
      <c r="V74" s="18"/>
      <c r="Y74" s="20"/>
    </row>
    <row r="75" spans="2:25" x14ac:dyDescent="0.25">
      <c r="B75">
        <v>17</v>
      </c>
      <c r="C75" s="2"/>
      <c r="D75" s="2"/>
      <c r="E75" s="2">
        <v>109</v>
      </c>
      <c r="F75" s="2"/>
      <c r="G75" s="2"/>
      <c r="Q75">
        <v>18</v>
      </c>
      <c r="R75" s="18"/>
      <c r="S75" s="18" t="s">
        <v>107</v>
      </c>
      <c r="T75" s="18" t="s">
        <v>129</v>
      </c>
      <c r="U75" s="18"/>
      <c r="V75" s="18"/>
      <c r="Y75" s="20"/>
    </row>
    <row r="76" spans="2:25" x14ac:dyDescent="0.25">
      <c r="B76">
        <v>16</v>
      </c>
      <c r="C76" s="2"/>
      <c r="D76" s="2"/>
      <c r="E76" s="2">
        <v>107</v>
      </c>
      <c r="F76" s="2">
        <v>6</v>
      </c>
      <c r="G76" s="2"/>
      <c r="Q76">
        <v>17</v>
      </c>
      <c r="R76" s="18"/>
      <c r="S76" s="18"/>
      <c r="T76" s="18" t="s">
        <v>130</v>
      </c>
      <c r="U76" s="18" t="s">
        <v>107</v>
      </c>
      <c r="V76" s="18"/>
      <c r="Y76" s="20"/>
    </row>
    <row r="77" spans="2:25" x14ac:dyDescent="0.25">
      <c r="B77">
        <v>15</v>
      </c>
      <c r="C77" s="2"/>
      <c r="D77" s="2"/>
      <c r="E77" s="2">
        <v>105</v>
      </c>
      <c r="F77" s="2"/>
      <c r="G77" s="2">
        <v>-6</v>
      </c>
      <c r="Q77">
        <v>16</v>
      </c>
      <c r="R77" s="18"/>
      <c r="S77" s="18" t="s">
        <v>19</v>
      </c>
      <c r="T77" s="18" t="s">
        <v>131</v>
      </c>
      <c r="U77" s="18"/>
      <c r="V77" s="18"/>
      <c r="Y77" s="20"/>
    </row>
    <row r="78" spans="2:25" x14ac:dyDescent="0.25">
      <c r="B78">
        <v>14</v>
      </c>
      <c r="C78" s="2">
        <v>10.199999999999999</v>
      </c>
      <c r="D78" s="2"/>
      <c r="E78" s="2">
        <v>102</v>
      </c>
      <c r="F78" s="2">
        <v>5</v>
      </c>
      <c r="G78" s="2"/>
      <c r="Q78">
        <v>15</v>
      </c>
      <c r="R78" s="18"/>
      <c r="T78" s="18" t="s">
        <v>132</v>
      </c>
      <c r="U78" s="18" t="s">
        <v>19</v>
      </c>
      <c r="V78" s="18" t="s">
        <v>133</v>
      </c>
      <c r="Y78" s="19"/>
    </row>
    <row r="79" spans="2:25" x14ac:dyDescent="0.25">
      <c r="B79">
        <v>13</v>
      </c>
      <c r="C79" s="2"/>
      <c r="D79" s="2"/>
      <c r="E79" s="2">
        <v>101</v>
      </c>
      <c r="F79" s="2"/>
      <c r="G79" s="2"/>
      <c r="Q79">
        <v>14</v>
      </c>
      <c r="R79" s="18" t="s">
        <v>134</v>
      </c>
      <c r="T79" s="18" t="s">
        <v>135</v>
      </c>
      <c r="V79" s="18"/>
      <c r="Y79" s="19"/>
    </row>
    <row r="80" spans="2:25" x14ac:dyDescent="0.25">
      <c r="B80">
        <v>12</v>
      </c>
      <c r="C80" s="2"/>
      <c r="D80" s="2"/>
      <c r="E80" s="2">
        <v>99</v>
      </c>
      <c r="F80" s="2">
        <v>4</v>
      </c>
      <c r="G80" s="2"/>
      <c r="Q80">
        <v>13</v>
      </c>
      <c r="R80" s="18"/>
      <c r="T80" s="18" t="s">
        <v>136</v>
      </c>
      <c r="V80" s="18"/>
      <c r="Y80" s="19"/>
    </row>
    <row r="81" spans="2:25" x14ac:dyDescent="0.25">
      <c r="B81">
        <v>11</v>
      </c>
      <c r="C81" s="2"/>
      <c r="D81" s="2"/>
      <c r="E81" s="2">
        <v>97</v>
      </c>
      <c r="F81" s="2"/>
      <c r="G81" s="2"/>
      <c r="Q81">
        <v>12</v>
      </c>
      <c r="R81" s="18"/>
      <c r="T81" s="18" t="s">
        <v>137</v>
      </c>
      <c r="V81" s="18"/>
      <c r="Y81" s="19"/>
    </row>
    <row r="82" spans="2:25" x14ac:dyDescent="0.25">
      <c r="B82">
        <v>10</v>
      </c>
      <c r="C82" s="2"/>
      <c r="D82" s="2"/>
      <c r="E82" s="2">
        <v>95</v>
      </c>
      <c r="F82" s="2">
        <v>3</v>
      </c>
      <c r="G82" s="2"/>
      <c r="Q82">
        <v>11</v>
      </c>
      <c r="R82" s="18"/>
      <c r="T82" s="18" t="s">
        <v>138</v>
      </c>
      <c r="V82" s="18"/>
      <c r="Y82" s="19"/>
    </row>
    <row r="83" spans="2:25" x14ac:dyDescent="0.25">
      <c r="B83">
        <v>9</v>
      </c>
      <c r="C83" s="2">
        <v>10.3</v>
      </c>
      <c r="D83" s="2"/>
      <c r="E83" s="2">
        <v>93</v>
      </c>
      <c r="F83" s="2">
        <v>2</v>
      </c>
      <c r="G83" s="2"/>
      <c r="Q83">
        <v>10</v>
      </c>
      <c r="R83" s="18"/>
      <c r="T83" s="18" t="s">
        <v>139</v>
      </c>
      <c r="V83" s="18"/>
      <c r="Y83" s="19"/>
    </row>
    <row r="84" spans="2:25" x14ac:dyDescent="0.25">
      <c r="B84">
        <v>8</v>
      </c>
      <c r="C84" s="2"/>
      <c r="D84" s="2"/>
      <c r="E84" s="2">
        <v>91</v>
      </c>
      <c r="F84" s="2">
        <v>1</v>
      </c>
      <c r="G84" s="2"/>
      <c r="Q84">
        <v>9</v>
      </c>
      <c r="R84" s="18" t="s">
        <v>140</v>
      </c>
      <c r="T84" s="18" t="s">
        <v>141</v>
      </c>
      <c r="V84" s="18"/>
      <c r="Y84" s="19"/>
    </row>
    <row r="85" spans="2:25" x14ac:dyDescent="0.25">
      <c r="B85">
        <v>7</v>
      </c>
      <c r="C85" s="2"/>
      <c r="D85" s="2"/>
      <c r="E85" s="2">
        <v>88</v>
      </c>
      <c r="F85" s="2"/>
      <c r="G85" s="2"/>
      <c r="Q85">
        <v>8</v>
      </c>
      <c r="R85" s="18"/>
      <c r="T85" s="18" t="s">
        <v>142</v>
      </c>
      <c r="V85" s="18"/>
      <c r="Y85" s="19"/>
    </row>
    <row r="86" spans="2:25" x14ac:dyDescent="0.25">
      <c r="B86">
        <v>6</v>
      </c>
      <c r="C86" s="2"/>
      <c r="D86" s="2"/>
      <c r="E86" s="2">
        <v>85</v>
      </c>
      <c r="F86" s="2"/>
      <c r="G86" s="2"/>
      <c r="Q86">
        <v>7</v>
      </c>
      <c r="R86" s="18"/>
      <c r="T86" s="18" t="s">
        <v>143</v>
      </c>
      <c r="V86" s="18"/>
      <c r="Y86" s="19"/>
    </row>
    <row r="87" spans="2:25" x14ac:dyDescent="0.25">
      <c r="B87">
        <v>5</v>
      </c>
      <c r="C87" s="2">
        <v>10.4</v>
      </c>
      <c r="D87" s="2"/>
      <c r="E87" s="2">
        <v>82</v>
      </c>
      <c r="F87" s="2"/>
      <c r="G87" s="2"/>
      <c r="Q87">
        <v>6</v>
      </c>
      <c r="R87" s="18"/>
      <c r="T87" s="18" t="s">
        <v>144</v>
      </c>
      <c r="V87" s="18"/>
      <c r="Y87" s="19"/>
    </row>
    <row r="88" spans="2:25" x14ac:dyDescent="0.25">
      <c r="B88">
        <v>4</v>
      </c>
      <c r="C88" s="2"/>
      <c r="D88" s="2"/>
      <c r="E88" s="13">
        <v>79</v>
      </c>
      <c r="F88" s="2"/>
      <c r="G88" s="2"/>
      <c r="Q88">
        <v>5</v>
      </c>
      <c r="R88" s="18" t="s">
        <v>145</v>
      </c>
      <c r="T88" s="18" t="s">
        <v>146</v>
      </c>
      <c r="V88" s="18"/>
      <c r="Y88" s="19"/>
    </row>
    <row r="89" spans="2:25" x14ac:dyDescent="0.25">
      <c r="B89">
        <v>3</v>
      </c>
      <c r="C89" s="2"/>
      <c r="D89" s="2"/>
      <c r="E89" s="13">
        <v>76</v>
      </c>
      <c r="F89" s="2"/>
      <c r="G89" s="2"/>
      <c r="Q89">
        <v>4</v>
      </c>
      <c r="R89" s="18"/>
      <c r="T89" s="18" t="s">
        <v>147</v>
      </c>
      <c r="V89" s="18"/>
      <c r="Y89" s="19"/>
    </row>
    <row r="90" spans="2:25" x14ac:dyDescent="0.25">
      <c r="B90">
        <v>2</v>
      </c>
      <c r="C90" s="2"/>
      <c r="D90" s="2"/>
      <c r="E90" s="13">
        <v>73</v>
      </c>
      <c r="F90" s="2"/>
      <c r="G90" s="2"/>
      <c r="Q90">
        <v>3</v>
      </c>
      <c r="R90" s="18"/>
      <c r="T90" s="18" t="s">
        <v>148</v>
      </c>
      <c r="V90" s="18"/>
      <c r="Y90" s="19"/>
    </row>
    <row r="91" spans="2:25" x14ac:dyDescent="0.25">
      <c r="B91">
        <v>1</v>
      </c>
      <c r="C91" s="2">
        <v>10.5</v>
      </c>
      <c r="D91" s="2"/>
      <c r="E91" s="13">
        <v>70</v>
      </c>
      <c r="F91" s="2"/>
      <c r="G91" s="2">
        <v>-7</v>
      </c>
      <c r="Q91">
        <v>2</v>
      </c>
      <c r="R91" s="18"/>
      <c r="T91" s="18" t="s">
        <v>22</v>
      </c>
      <c r="V91" s="18"/>
      <c r="Y91" s="19"/>
    </row>
    <row r="92" spans="2:25" x14ac:dyDescent="0.25">
      <c r="B92">
        <v>0</v>
      </c>
      <c r="C92" t="s">
        <v>197</v>
      </c>
      <c r="D92">
        <v>0</v>
      </c>
      <c r="E92" s="14" t="s">
        <v>198</v>
      </c>
      <c r="F92">
        <v>0</v>
      </c>
      <c r="G92" t="s">
        <v>199</v>
      </c>
      <c r="Q92">
        <v>1</v>
      </c>
      <c r="R92" s="18" t="s">
        <v>149</v>
      </c>
      <c r="T92" s="18" t="s">
        <v>150</v>
      </c>
      <c r="V92" s="18" t="s">
        <v>151</v>
      </c>
      <c r="Y92" s="19"/>
    </row>
    <row r="93" spans="2:25" x14ac:dyDescent="0.25">
      <c r="Q93">
        <v>0</v>
      </c>
      <c r="Y93" s="19"/>
    </row>
  </sheetData>
  <mergeCells count="10">
    <mergeCell ref="P3:AC3"/>
    <mergeCell ref="P4:AC4"/>
    <mergeCell ref="AC6:AC15"/>
    <mergeCell ref="C20:G20"/>
    <mergeCell ref="A3:N3"/>
    <mergeCell ref="N6:N15"/>
    <mergeCell ref="A4:N4"/>
    <mergeCell ref="C19:G19"/>
    <mergeCell ref="Q20:V20"/>
    <mergeCell ref="Q19:V19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70" workbookViewId="0">
      <selection activeCell="A70" sqref="A70"/>
    </sheetView>
  </sheetViews>
  <sheetFormatPr defaultRowHeight="15" x14ac:dyDescent="0.25"/>
  <sheetData>
    <row r="1" spans="1:9" x14ac:dyDescent="0.25">
      <c r="A1" t="s">
        <v>152</v>
      </c>
      <c r="B1" t="s">
        <v>153</v>
      </c>
      <c r="C1" t="s">
        <v>154</v>
      </c>
      <c r="D1" t="s">
        <v>12</v>
      </c>
      <c r="E1" t="s">
        <v>13</v>
      </c>
    </row>
    <row r="2" spans="1:9" x14ac:dyDescent="0.25">
      <c r="A2" s="18" t="s">
        <v>25</v>
      </c>
      <c r="B2" s="18" t="s">
        <v>26</v>
      </c>
      <c r="C2" s="18" t="s">
        <v>27</v>
      </c>
      <c r="D2" s="18" t="s">
        <v>28</v>
      </c>
      <c r="E2" s="18" t="s">
        <v>29</v>
      </c>
      <c r="F2" s="18" t="s">
        <v>146</v>
      </c>
      <c r="G2" s="18"/>
      <c r="H2" s="18"/>
      <c r="I2" s="18"/>
    </row>
    <row r="3" spans="1:9" x14ac:dyDescent="0.25">
      <c r="A3" s="18" t="s">
        <v>30</v>
      </c>
      <c r="B3" s="18" t="s">
        <v>31</v>
      </c>
      <c r="C3" s="18" t="s">
        <v>32</v>
      </c>
      <c r="D3" s="18" t="s">
        <v>33</v>
      </c>
      <c r="E3" s="18" t="s">
        <v>34</v>
      </c>
      <c r="F3" s="18" t="s">
        <v>21</v>
      </c>
      <c r="G3" s="18"/>
      <c r="H3" s="18"/>
      <c r="I3" s="18"/>
    </row>
    <row r="4" spans="1:9" x14ac:dyDescent="0.25">
      <c r="A4" s="18" t="s">
        <v>35</v>
      </c>
      <c r="B4" s="18" t="s">
        <v>36</v>
      </c>
      <c r="C4" s="18" t="s">
        <v>37</v>
      </c>
      <c r="D4" s="18" t="s">
        <v>38</v>
      </c>
      <c r="E4" s="18" t="s">
        <v>39</v>
      </c>
      <c r="F4" s="18" t="s">
        <v>155</v>
      </c>
      <c r="G4" s="18"/>
      <c r="H4" s="18"/>
      <c r="I4" s="18"/>
    </row>
    <row r="5" spans="1:9" x14ac:dyDescent="0.25">
      <c r="A5" s="18" t="s">
        <v>40</v>
      </c>
      <c r="B5" s="18" t="s">
        <v>41</v>
      </c>
      <c r="C5" s="18" t="s">
        <v>42</v>
      </c>
      <c r="D5" s="18" t="s">
        <v>43</v>
      </c>
      <c r="E5" s="18" t="s">
        <v>44</v>
      </c>
      <c r="F5" s="18" t="s">
        <v>147</v>
      </c>
      <c r="G5" s="18"/>
      <c r="H5" s="18"/>
      <c r="I5" s="18"/>
    </row>
    <row r="6" spans="1:9" x14ac:dyDescent="0.25">
      <c r="A6" s="18"/>
      <c r="B6" s="18" t="s">
        <v>24</v>
      </c>
      <c r="C6" s="18" t="s">
        <v>45</v>
      </c>
      <c r="D6" s="18" t="s">
        <v>46</v>
      </c>
      <c r="E6" s="18" t="s">
        <v>47</v>
      </c>
      <c r="F6" s="18" t="s">
        <v>156</v>
      </c>
      <c r="G6" s="18"/>
      <c r="H6" s="18"/>
      <c r="I6" s="18"/>
    </row>
    <row r="7" spans="1:9" x14ac:dyDescent="0.25">
      <c r="A7" s="18" t="s">
        <v>48</v>
      </c>
      <c r="B7" s="18" t="s">
        <v>28</v>
      </c>
      <c r="C7" s="18" t="s">
        <v>49</v>
      </c>
      <c r="D7" s="18" t="s">
        <v>50</v>
      </c>
      <c r="E7" s="18" t="s">
        <v>51</v>
      </c>
      <c r="F7" s="18" t="s">
        <v>157</v>
      </c>
      <c r="G7" s="18"/>
      <c r="H7" s="18"/>
      <c r="I7" s="18"/>
    </row>
    <row r="8" spans="1:9" x14ac:dyDescent="0.25">
      <c r="A8" s="18"/>
      <c r="B8" s="18" t="s">
        <v>38</v>
      </c>
      <c r="C8" s="18" t="s">
        <v>52</v>
      </c>
      <c r="D8" s="18" t="s">
        <v>53</v>
      </c>
      <c r="E8" s="18" t="s">
        <v>54</v>
      </c>
      <c r="F8" s="18" t="s">
        <v>148</v>
      </c>
      <c r="G8" s="18"/>
      <c r="H8" s="18"/>
      <c r="I8" s="18"/>
    </row>
    <row r="9" spans="1:9" x14ac:dyDescent="0.25">
      <c r="A9" s="18" t="s">
        <v>55</v>
      </c>
      <c r="B9" s="18" t="s">
        <v>46</v>
      </c>
      <c r="C9" s="18" t="s">
        <v>56</v>
      </c>
      <c r="D9" s="18" t="s">
        <v>57</v>
      </c>
      <c r="E9" s="18"/>
      <c r="F9" s="18" t="s">
        <v>158</v>
      </c>
      <c r="G9" s="18"/>
      <c r="H9" s="18"/>
      <c r="I9" s="18"/>
    </row>
    <row r="10" spans="1:9" x14ac:dyDescent="0.25">
      <c r="A10" s="18"/>
      <c r="B10" s="18" t="s">
        <v>53</v>
      </c>
      <c r="C10" s="18" t="s">
        <v>58</v>
      </c>
      <c r="D10" s="18" t="s">
        <v>59</v>
      </c>
      <c r="E10" s="18" t="s">
        <v>60</v>
      </c>
      <c r="F10" s="18" t="s">
        <v>159</v>
      </c>
      <c r="G10" s="18"/>
      <c r="H10" s="18"/>
      <c r="I10" s="18"/>
    </row>
    <row r="11" spans="1:9" x14ac:dyDescent="0.25">
      <c r="A11" s="18" t="s">
        <v>61</v>
      </c>
      <c r="B11" s="18" t="s">
        <v>59</v>
      </c>
      <c r="C11" s="18" t="s">
        <v>62</v>
      </c>
      <c r="D11" s="18" t="s">
        <v>63</v>
      </c>
      <c r="E11" s="18"/>
      <c r="F11" s="18" t="s">
        <v>22</v>
      </c>
      <c r="G11" s="18"/>
      <c r="H11" s="18"/>
      <c r="I11" s="18"/>
    </row>
    <row r="12" spans="1:9" x14ac:dyDescent="0.25">
      <c r="A12" s="18"/>
      <c r="B12" s="18" t="s">
        <v>63</v>
      </c>
      <c r="C12" s="18" t="s">
        <v>64</v>
      </c>
      <c r="D12" s="18" t="s">
        <v>65</v>
      </c>
      <c r="E12" s="18" t="s">
        <v>66</v>
      </c>
      <c r="F12" s="18" t="s">
        <v>160</v>
      </c>
      <c r="G12" s="18"/>
      <c r="H12" s="18"/>
      <c r="I12" s="18"/>
    </row>
    <row r="13" spans="1:9" x14ac:dyDescent="0.25">
      <c r="A13" s="18" t="s">
        <v>67</v>
      </c>
      <c r="B13" s="18" t="s">
        <v>65</v>
      </c>
      <c r="C13" s="18" t="s">
        <v>68</v>
      </c>
      <c r="D13" s="18"/>
      <c r="E13" s="18"/>
      <c r="F13" s="18" t="s">
        <v>161</v>
      </c>
      <c r="G13" s="18"/>
      <c r="H13" s="18"/>
      <c r="I13" s="18"/>
    </row>
    <row r="14" spans="1:9" x14ac:dyDescent="0.25">
      <c r="A14" s="18"/>
      <c r="B14" s="18" t="s">
        <v>29</v>
      </c>
      <c r="C14" s="18" t="s">
        <v>69</v>
      </c>
      <c r="D14" s="18" t="s">
        <v>29</v>
      </c>
      <c r="E14" s="18" t="s">
        <v>70</v>
      </c>
      <c r="F14" s="18" t="s">
        <v>150</v>
      </c>
      <c r="G14" s="18"/>
      <c r="H14" s="18"/>
      <c r="I14" s="18"/>
    </row>
    <row r="15" spans="1:9" x14ac:dyDescent="0.25">
      <c r="A15" s="18" t="s">
        <v>71</v>
      </c>
      <c r="B15" s="18" t="s">
        <v>34</v>
      </c>
      <c r="C15" s="18" t="s">
        <v>72</v>
      </c>
      <c r="D15" s="18"/>
      <c r="E15" s="18"/>
      <c r="F15" s="18" t="s">
        <v>162</v>
      </c>
      <c r="G15" s="18"/>
      <c r="H15" s="18"/>
      <c r="I15" s="18"/>
    </row>
    <row r="16" spans="1:9" x14ac:dyDescent="0.25">
      <c r="A16" s="18"/>
      <c r="B16" s="18" t="s">
        <v>39</v>
      </c>
      <c r="C16" s="18" t="s">
        <v>73</v>
      </c>
      <c r="D16" s="18" t="s">
        <v>34</v>
      </c>
      <c r="E16" s="18" t="s">
        <v>74</v>
      </c>
      <c r="F16" s="18" t="s">
        <v>163</v>
      </c>
      <c r="G16" s="18"/>
      <c r="H16" s="18"/>
      <c r="I16" s="18"/>
    </row>
    <row r="17" spans="1:9" x14ac:dyDescent="0.25">
      <c r="A17" s="18" t="s">
        <v>75</v>
      </c>
      <c r="B17" s="18"/>
      <c r="C17" s="18" t="s">
        <v>76</v>
      </c>
      <c r="D17" s="18"/>
      <c r="E17" s="18"/>
      <c r="F17" s="18" t="s">
        <v>164</v>
      </c>
      <c r="G17" s="18"/>
      <c r="H17" s="18"/>
      <c r="I17" s="18"/>
    </row>
    <row r="18" spans="1:9" x14ac:dyDescent="0.25">
      <c r="A18" s="18"/>
      <c r="B18" s="18" t="s">
        <v>44</v>
      </c>
      <c r="C18" s="18" t="s">
        <v>77</v>
      </c>
      <c r="D18" s="18"/>
      <c r="E18" s="18"/>
      <c r="F18" s="18" t="s">
        <v>165</v>
      </c>
      <c r="G18" s="18"/>
      <c r="H18" s="18"/>
      <c r="I18" s="18"/>
    </row>
    <row r="19" spans="1:9" x14ac:dyDescent="0.25">
      <c r="A19" s="18" t="s">
        <v>78</v>
      </c>
      <c r="B19" s="18"/>
      <c r="C19" s="18" t="s">
        <v>79</v>
      </c>
      <c r="D19" s="18" t="s">
        <v>39</v>
      </c>
      <c r="E19" s="18" t="s">
        <v>80</v>
      </c>
      <c r="F19" s="18" t="s">
        <v>15</v>
      </c>
      <c r="G19" s="18"/>
      <c r="H19" s="18"/>
      <c r="I19" s="18"/>
    </row>
    <row r="20" spans="1:9" x14ac:dyDescent="0.25">
      <c r="A20" s="18"/>
      <c r="B20" s="18" t="s">
        <v>47</v>
      </c>
      <c r="C20" s="18" t="s">
        <v>81</v>
      </c>
      <c r="D20" s="18"/>
      <c r="E20" s="18"/>
      <c r="F20" s="18" t="s">
        <v>166</v>
      </c>
      <c r="G20" s="18"/>
      <c r="H20" s="18"/>
      <c r="I20" s="18"/>
    </row>
    <row r="21" spans="1:9" x14ac:dyDescent="0.25">
      <c r="A21" s="18" t="s">
        <v>82</v>
      </c>
      <c r="B21" s="18"/>
      <c r="C21" s="18" t="s">
        <v>83</v>
      </c>
      <c r="D21" s="18"/>
      <c r="E21" s="18"/>
      <c r="F21" s="18" t="s">
        <v>167</v>
      </c>
      <c r="G21" s="18"/>
      <c r="H21" s="18"/>
      <c r="I21" s="18"/>
    </row>
    <row r="22" spans="1:9" x14ac:dyDescent="0.25">
      <c r="A22" s="18"/>
      <c r="B22" s="18" t="s">
        <v>51</v>
      </c>
      <c r="C22" s="18" t="s">
        <v>84</v>
      </c>
      <c r="D22" s="18" t="s">
        <v>44</v>
      </c>
      <c r="E22" s="18" t="s">
        <v>85</v>
      </c>
      <c r="F22" s="18" t="s">
        <v>168</v>
      </c>
      <c r="G22" s="18"/>
      <c r="H22" s="18"/>
      <c r="I22" s="18"/>
    </row>
    <row r="23" spans="1:9" x14ac:dyDescent="0.25">
      <c r="A23" s="18"/>
      <c r="B23" s="18"/>
      <c r="C23" s="18" t="s">
        <v>86</v>
      </c>
      <c r="D23" s="18"/>
      <c r="E23" s="18"/>
      <c r="F23" s="18" t="s">
        <v>169</v>
      </c>
      <c r="G23" s="18"/>
      <c r="H23" s="18"/>
      <c r="I23" s="18"/>
    </row>
    <row r="24" spans="1:9" x14ac:dyDescent="0.25">
      <c r="A24" s="18" t="s">
        <v>87</v>
      </c>
      <c r="B24" s="18"/>
      <c r="C24" s="18" t="s">
        <v>88</v>
      </c>
      <c r="D24" s="18"/>
      <c r="E24" s="18"/>
      <c r="F24" s="18" t="s">
        <v>23</v>
      </c>
      <c r="G24" s="18"/>
      <c r="H24" s="18"/>
      <c r="I24" s="18"/>
    </row>
    <row r="25" spans="1:9" x14ac:dyDescent="0.25">
      <c r="A25" s="18"/>
      <c r="B25" s="18" t="s">
        <v>54</v>
      </c>
      <c r="C25" s="18" t="s">
        <v>89</v>
      </c>
      <c r="D25" s="18" t="s">
        <v>47</v>
      </c>
      <c r="E25" s="18"/>
      <c r="F25" s="18" t="s">
        <v>170</v>
      </c>
      <c r="G25" s="18"/>
      <c r="H25" s="18"/>
      <c r="I25" s="18"/>
    </row>
    <row r="26" spans="1:9" x14ac:dyDescent="0.25">
      <c r="A26" s="18"/>
      <c r="B26" s="18"/>
      <c r="C26" s="18" t="s">
        <v>90</v>
      </c>
      <c r="D26" s="18"/>
      <c r="E26" s="18" t="s">
        <v>91</v>
      </c>
      <c r="F26" s="18" t="s">
        <v>171</v>
      </c>
      <c r="G26" s="18"/>
      <c r="H26" s="18"/>
      <c r="I26" s="18"/>
    </row>
    <row r="27" spans="1:9" x14ac:dyDescent="0.25">
      <c r="A27" s="18"/>
      <c r="B27" s="18"/>
      <c r="C27" s="18" t="s">
        <v>92</v>
      </c>
      <c r="D27" s="18"/>
      <c r="E27" s="18"/>
      <c r="F27" s="18" t="s">
        <v>172</v>
      </c>
      <c r="G27" s="18"/>
      <c r="H27" s="18"/>
      <c r="I27" s="18"/>
    </row>
    <row r="28" spans="1:9" x14ac:dyDescent="0.25">
      <c r="A28" s="18"/>
      <c r="B28" s="18" t="s">
        <v>60</v>
      </c>
      <c r="C28" s="18" t="s">
        <v>93</v>
      </c>
      <c r="D28" s="18" t="s">
        <v>51</v>
      </c>
      <c r="E28" s="18"/>
      <c r="F28" s="18" t="s">
        <v>173</v>
      </c>
      <c r="G28" s="18"/>
      <c r="H28" s="18"/>
      <c r="I28" s="18"/>
    </row>
    <row r="29" spans="1:9" x14ac:dyDescent="0.25">
      <c r="A29" s="18" t="s">
        <v>94</v>
      </c>
      <c r="B29" s="18"/>
      <c r="C29" s="18" t="s">
        <v>95</v>
      </c>
      <c r="D29" s="18"/>
      <c r="E29" s="18"/>
      <c r="F29" s="18" t="s">
        <v>26</v>
      </c>
      <c r="G29" s="18"/>
      <c r="H29" s="18"/>
      <c r="I29" s="18"/>
    </row>
    <row r="30" spans="1:9" x14ac:dyDescent="0.25">
      <c r="A30" s="18"/>
      <c r="B30" s="18"/>
      <c r="C30" s="18" t="s">
        <v>96</v>
      </c>
      <c r="D30" s="18"/>
      <c r="E30" s="18" t="s">
        <v>97</v>
      </c>
      <c r="F30" s="18" t="s">
        <v>174</v>
      </c>
      <c r="G30" s="18"/>
      <c r="H30" s="18"/>
      <c r="I30" s="18"/>
    </row>
    <row r="31" spans="1:9" x14ac:dyDescent="0.25">
      <c r="A31" s="18"/>
      <c r="B31" s="18" t="s">
        <v>66</v>
      </c>
      <c r="C31" s="18" t="s">
        <v>98</v>
      </c>
      <c r="D31" s="18" t="s">
        <v>54</v>
      </c>
      <c r="E31" s="18"/>
      <c r="F31" s="18" t="s">
        <v>175</v>
      </c>
      <c r="G31" s="18"/>
      <c r="H31" s="18"/>
      <c r="I31" s="18"/>
    </row>
    <row r="32" spans="1:9" x14ac:dyDescent="0.25">
      <c r="A32" s="18"/>
      <c r="B32" s="18"/>
      <c r="C32" s="18" t="s">
        <v>99</v>
      </c>
      <c r="D32" s="18"/>
      <c r="E32" s="18"/>
      <c r="F32" s="18" t="s">
        <v>31</v>
      </c>
      <c r="G32" s="18"/>
      <c r="H32" s="18"/>
      <c r="I32" s="18"/>
    </row>
    <row r="33" spans="1:9" x14ac:dyDescent="0.25">
      <c r="A33" s="18"/>
      <c r="B33" s="18"/>
      <c r="C33" s="18" t="s">
        <v>100</v>
      </c>
      <c r="D33" s="18"/>
      <c r="E33" s="18"/>
      <c r="F33" s="18" t="s">
        <v>176</v>
      </c>
      <c r="G33" s="18"/>
      <c r="H33" s="18"/>
      <c r="I33" s="18"/>
    </row>
    <row r="34" spans="1:9" x14ac:dyDescent="0.25">
      <c r="A34" s="18"/>
      <c r="B34" s="18" t="s">
        <v>70</v>
      </c>
      <c r="C34" s="18" t="s">
        <v>101</v>
      </c>
      <c r="D34" s="18" t="s">
        <v>60</v>
      </c>
      <c r="E34" s="18" t="s">
        <v>102</v>
      </c>
      <c r="F34" s="18" t="s">
        <v>177</v>
      </c>
      <c r="G34" s="18"/>
      <c r="H34" s="18"/>
      <c r="I34" s="18"/>
    </row>
    <row r="35" spans="1:9" x14ac:dyDescent="0.25">
      <c r="A35" s="18" t="s">
        <v>103</v>
      </c>
      <c r="B35" s="18"/>
      <c r="C35" s="18" t="s">
        <v>104</v>
      </c>
      <c r="D35" s="18"/>
      <c r="E35" s="18"/>
      <c r="F35" s="18" t="s">
        <v>36</v>
      </c>
      <c r="G35" s="18"/>
      <c r="H35" s="18"/>
      <c r="I35" s="18"/>
    </row>
    <row r="36" spans="1:9" x14ac:dyDescent="0.25">
      <c r="A36" s="18"/>
      <c r="B36" s="18"/>
      <c r="C36" s="18" t="s">
        <v>105</v>
      </c>
      <c r="D36" s="18"/>
      <c r="E36" s="18"/>
      <c r="F36" s="18" t="s">
        <v>178</v>
      </c>
      <c r="G36" s="18"/>
      <c r="H36" s="18"/>
      <c r="I36" s="18"/>
    </row>
    <row r="37" spans="1:9" x14ac:dyDescent="0.25">
      <c r="A37" s="18"/>
      <c r="B37" s="18" t="s">
        <v>74</v>
      </c>
      <c r="C37" s="18" t="s">
        <v>106</v>
      </c>
      <c r="D37" s="18" t="s">
        <v>66</v>
      </c>
      <c r="E37" s="18" t="s">
        <v>107</v>
      </c>
      <c r="F37" s="18" t="s">
        <v>179</v>
      </c>
      <c r="G37" s="18"/>
      <c r="H37" s="18"/>
      <c r="I37" s="18"/>
    </row>
    <row r="38" spans="1:9" x14ac:dyDescent="0.25">
      <c r="A38" s="18"/>
      <c r="B38" s="18"/>
      <c r="C38" s="18" t="s">
        <v>108</v>
      </c>
      <c r="D38" s="18"/>
      <c r="E38" s="18"/>
      <c r="F38" s="18" t="s">
        <v>41</v>
      </c>
      <c r="G38" s="18"/>
      <c r="H38" s="18"/>
      <c r="I38" s="18"/>
    </row>
    <row r="39" spans="1:9" x14ac:dyDescent="0.25">
      <c r="A39" s="18"/>
      <c r="B39" s="18"/>
      <c r="C39" s="18" t="s">
        <v>109</v>
      </c>
      <c r="D39" s="18"/>
      <c r="E39" s="18"/>
      <c r="F39" s="18" t="s">
        <v>180</v>
      </c>
      <c r="G39" s="18"/>
      <c r="H39" s="18"/>
      <c r="I39" s="18"/>
    </row>
    <row r="40" spans="1:9" x14ac:dyDescent="0.25">
      <c r="A40" s="18"/>
      <c r="B40" s="18" t="s">
        <v>80</v>
      </c>
      <c r="C40" s="18" t="s">
        <v>110</v>
      </c>
      <c r="D40" s="18" t="s">
        <v>70</v>
      </c>
      <c r="E40" s="18" t="s">
        <v>19</v>
      </c>
      <c r="F40" s="18" t="s">
        <v>181</v>
      </c>
      <c r="G40" s="18"/>
      <c r="H40" s="18"/>
      <c r="I40" s="18"/>
    </row>
    <row r="41" spans="1:9" x14ac:dyDescent="0.25">
      <c r="A41" s="18" t="s">
        <v>111</v>
      </c>
      <c r="B41" s="18"/>
      <c r="C41" s="18" t="s">
        <v>112</v>
      </c>
      <c r="D41" s="18"/>
      <c r="E41" s="18"/>
      <c r="F41" s="18" t="s">
        <v>24</v>
      </c>
      <c r="G41" s="18"/>
      <c r="H41" s="18"/>
      <c r="I41" s="18"/>
    </row>
    <row r="42" spans="1:9" x14ac:dyDescent="0.25">
      <c r="A42" s="18"/>
      <c r="B42" s="18"/>
      <c r="C42" s="18" t="s">
        <v>113</v>
      </c>
      <c r="D42" s="18"/>
      <c r="E42" s="18"/>
      <c r="F42" s="18" t="s">
        <v>182</v>
      </c>
      <c r="G42" s="18"/>
      <c r="H42" s="18"/>
      <c r="I42" s="18"/>
    </row>
    <row r="43" spans="1:9" x14ac:dyDescent="0.25">
      <c r="A43" s="18"/>
      <c r="B43" s="18" t="s">
        <v>85</v>
      </c>
      <c r="C43" s="18" t="s">
        <v>114</v>
      </c>
      <c r="D43" s="18" t="s">
        <v>74</v>
      </c>
      <c r="E43" s="18" t="s">
        <v>20</v>
      </c>
      <c r="F43" s="18" t="s">
        <v>28</v>
      </c>
      <c r="G43" s="18"/>
      <c r="H43" s="18"/>
      <c r="I43" s="18"/>
    </row>
    <row r="44" spans="1:9" x14ac:dyDescent="0.25">
      <c r="A44" s="18"/>
      <c r="B44" s="18"/>
      <c r="C44" s="18" t="s">
        <v>115</v>
      </c>
      <c r="D44" s="18"/>
      <c r="E44" s="18"/>
      <c r="F44" s="18" t="s">
        <v>33</v>
      </c>
      <c r="G44" s="18"/>
      <c r="H44" s="18"/>
      <c r="I44" s="18"/>
    </row>
    <row r="45" spans="1:9" x14ac:dyDescent="0.25">
      <c r="A45" s="18"/>
      <c r="B45" s="18"/>
      <c r="C45" s="18" t="s">
        <v>116</v>
      </c>
      <c r="D45" s="18" t="s">
        <v>80</v>
      </c>
      <c r="E45" s="18"/>
      <c r="F45" s="18" t="s">
        <v>38</v>
      </c>
      <c r="G45" s="18"/>
      <c r="H45" s="18"/>
      <c r="I45" s="18"/>
    </row>
    <row r="46" spans="1:9" x14ac:dyDescent="0.25">
      <c r="A46" s="18" t="s">
        <v>117</v>
      </c>
      <c r="B46" s="18" t="s">
        <v>91</v>
      </c>
      <c r="C46" s="18" t="s">
        <v>118</v>
      </c>
      <c r="D46" s="18"/>
      <c r="E46" s="18" t="s">
        <v>119</v>
      </c>
      <c r="F46" s="18" t="s">
        <v>43</v>
      </c>
      <c r="G46" s="18"/>
      <c r="H46" s="18"/>
      <c r="I46" s="18"/>
    </row>
    <row r="47" spans="1:9" x14ac:dyDescent="0.25">
      <c r="A47" s="18"/>
      <c r="B47" s="18"/>
      <c r="C47" s="18" t="s">
        <v>120</v>
      </c>
      <c r="D47" s="18" t="s">
        <v>85</v>
      </c>
      <c r="E47" s="18"/>
      <c r="F47" s="18" t="s">
        <v>46</v>
      </c>
      <c r="G47" s="18"/>
      <c r="H47" s="18"/>
      <c r="I47" s="18"/>
    </row>
    <row r="48" spans="1:9" x14ac:dyDescent="0.25">
      <c r="A48" s="18"/>
      <c r="B48" s="18"/>
      <c r="C48" s="18" t="s">
        <v>121</v>
      </c>
      <c r="D48" s="18"/>
      <c r="E48" s="18"/>
      <c r="F48" s="18" t="s">
        <v>50</v>
      </c>
      <c r="G48" s="18"/>
      <c r="H48" s="18"/>
      <c r="I48" s="18"/>
    </row>
    <row r="49" spans="1:9" x14ac:dyDescent="0.25">
      <c r="A49" s="18"/>
      <c r="B49" s="18" t="s">
        <v>97</v>
      </c>
      <c r="C49" s="18" t="s">
        <v>122</v>
      </c>
      <c r="D49" s="18" t="s">
        <v>91</v>
      </c>
      <c r="E49" s="18" t="s">
        <v>123</v>
      </c>
      <c r="F49" s="18" t="s">
        <v>53</v>
      </c>
      <c r="G49" s="18"/>
      <c r="H49" s="18"/>
      <c r="I49" s="18"/>
    </row>
    <row r="50" spans="1:9" x14ac:dyDescent="0.25">
      <c r="A50" s="18"/>
      <c r="B50" s="18"/>
      <c r="C50" s="18" t="s">
        <v>124</v>
      </c>
      <c r="D50" s="18"/>
      <c r="E50" s="18"/>
      <c r="F50" s="18" t="s">
        <v>57</v>
      </c>
      <c r="G50" s="18"/>
      <c r="H50" s="18"/>
      <c r="I50" s="18"/>
    </row>
    <row r="51" spans="1:9" x14ac:dyDescent="0.25">
      <c r="A51" s="18"/>
      <c r="B51" s="18"/>
      <c r="C51" s="18" t="s">
        <v>125</v>
      </c>
      <c r="D51" s="18" t="s">
        <v>97</v>
      </c>
      <c r="E51" s="18"/>
      <c r="F51" s="18" t="s">
        <v>59</v>
      </c>
      <c r="G51" s="18"/>
      <c r="H51" s="18"/>
      <c r="I51" s="18"/>
    </row>
    <row r="52" spans="1:9" x14ac:dyDescent="0.25">
      <c r="A52" s="18" t="s">
        <v>126</v>
      </c>
      <c r="B52" s="18" t="s">
        <v>102</v>
      </c>
      <c r="C52" s="18" t="s">
        <v>127</v>
      </c>
      <c r="D52" s="18"/>
      <c r="E52" s="18"/>
      <c r="F52" s="18" t="s">
        <v>63</v>
      </c>
      <c r="G52" s="18"/>
      <c r="H52" s="18"/>
      <c r="I52" s="18"/>
    </row>
    <row r="53" spans="1:9" x14ac:dyDescent="0.25">
      <c r="A53" s="18"/>
      <c r="B53" s="18"/>
      <c r="C53" s="18" t="s">
        <v>128</v>
      </c>
      <c r="D53" s="18" t="s">
        <v>102</v>
      </c>
      <c r="E53" s="18"/>
      <c r="F53" s="18" t="s">
        <v>65</v>
      </c>
      <c r="G53" s="18"/>
      <c r="H53" s="18"/>
      <c r="I53" s="18"/>
    </row>
    <row r="54" spans="1:9" x14ac:dyDescent="0.25">
      <c r="A54" s="18"/>
      <c r="B54" s="18" t="s">
        <v>107</v>
      </c>
      <c r="C54" s="18" t="s">
        <v>129</v>
      </c>
      <c r="D54" s="18"/>
      <c r="E54" s="18"/>
      <c r="F54" s="18" t="s">
        <v>29</v>
      </c>
      <c r="G54" s="18"/>
      <c r="H54" s="18"/>
      <c r="I54" s="18"/>
    </row>
    <row r="55" spans="1:9" x14ac:dyDescent="0.25">
      <c r="A55" s="18"/>
      <c r="B55" s="18"/>
      <c r="C55" s="18" t="s">
        <v>130</v>
      </c>
      <c r="D55" s="18" t="s">
        <v>107</v>
      </c>
      <c r="E55" s="18"/>
      <c r="F55" s="18" t="s">
        <v>34</v>
      </c>
      <c r="G55" s="18"/>
      <c r="H55" s="18"/>
      <c r="I55" s="18"/>
    </row>
    <row r="56" spans="1:9" x14ac:dyDescent="0.25">
      <c r="A56" s="18"/>
      <c r="B56" s="18" t="s">
        <v>19</v>
      </c>
      <c r="C56" s="18" t="s">
        <v>131</v>
      </c>
      <c r="D56" s="18"/>
      <c r="E56" s="18"/>
      <c r="F56" s="18" t="s">
        <v>39</v>
      </c>
      <c r="G56" s="18"/>
      <c r="H56" s="18"/>
      <c r="I56" s="18"/>
    </row>
    <row r="57" spans="1:9" x14ac:dyDescent="0.25">
      <c r="A57" s="18"/>
      <c r="B57" s="18"/>
      <c r="C57" s="18" t="s">
        <v>132</v>
      </c>
      <c r="D57" s="18" t="s">
        <v>19</v>
      </c>
      <c r="E57" s="18" t="s">
        <v>133</v>
      </c>
      <c r="F57" s="18" t="s">
        <v>44</v>
      </c>
      <c r="G57" s="18"/>
      <c r="H57" s="18"/>
      <c r="I57" s="18"/>
    </row>
    <row r="58" spans="1:9" x14ac:dyDescent="0.25">
      <c r="A58" s="18" t="s">
        <v>134</v>
      </c>
      <c r="B58" s="18"/>
      <c r="C58" s="18" t="s">
        <v>135</v>
      </c>
      <c r="D58" s="18"/>
      <c r="E58" s="18"/>
      <c r="F58" s="18" t="s">
        <v>47</v>
      </c>
      <c r="G58" s="18"/>
      <c r="H58" s="18"/>
      <c r="I58" s="18"/>
    </row>
    <row r="59" spans="1:9" x14ac:dyDescent="0.25">
      <c r="A59" s="18"/>
      <c r="B59" s="18"/>
      <c r="C59" s="18" t="s">
        <v>136</v>
      </c>
      <c r="D59" s="18"/>
      <c r="E59" s="18"/>
      <c r="F59" s="18" t="s">
        <v>51</v>
      </c>
      <c r="G59" s="18"/>
      <c r="H59" s="18"/>
      <c r="I59" s="18"/>
    </row>
    <row r="60" spans="1:9" x14ac:dyDescent="0.25">
      <c r="A60" s="18"/>
      <c r="B60" s="18"/>
      <c r="C60" s="18" t="s">
        <v>137</v>
      </c>
      <c r="D60" s="18"/>
      <c r="E60" s="18"/>
      <c r="F60" s="18" t="s">
        <v>54</v>
      </c>
      <c r="G60" s="18"/>
      <c r="H60" s="18"/>
      <c r="I60" s="18"/>
    </row>
    <row r="61" spans="1:9" x14ac:dyDescent="0.25">
      <c r="A61" s="18"/>
      <c r="B61" s="18"/>
      <c r="C61" s="18" t="s">
        <v>138</v>
      </c>
      <c r="D61" s="18"/>
      <c r="E61" s="18"/>
      <c r="F61" s="18" t="s">
        <v>60</v>
      </c>
      <c r="G61" s="18"/>
      <c r="H61" s="18"/>
      <c r="I61" s="18"/>
    </row>
    <row r="62" spans="1:9" x14ac:dyDescent="0.25">
      <c r="A62" s="18"/>
      <c r="B62" s="18"/>
      <c r="C62" s="18" t="s">
        <v>139</v>
      </c>
      <c r="D62" s="18"/>
      <c r="E62" s="18"/>
      <c r="F62" s="18" t="s">
        <v>66</v>
      </c>
      <c r="G62" s="18"/>
      <c r="H62" s="18"/>
      <c r="I62" s="18"/>
    </row>
    <row r="63" spans="1:9" x14ac:dyDescent="0.25">
      <c r="A63" s="18" t="s">
        <v>140</v>
      </c>
      <c r="B63" s="18"/>
      <c r="C63" s="18" t="s">
        <v>141</v>
      </c>
      <c r="D63" s="18"/>
      <c r="E63" s="18"/>
      <c r="F63" s="18" t="s">
        <v>70</v>
      </c>
      <c r="G63" s="18"/>
      <c r="H63" s="18"/>
      <c r="I63" s="18"/>
    </row>
    <row r="64" spans="1:9" x14ac:dyDescent="0.25">
      <c r="A64" s="18"/>
      <c r="B64" s="18"/>
      <c r="C64" s="18" t="s">
        <v>142</v>
      </c>
      <c r="D64" s="18"/>
      <c r="E64" s="18"/>
      <c r="F64" s="18" t="s">
        <v>74</v>
      </c>
      <c r="G64" s="18"/>
      <c r="H64" s="18"/>
      <c r="I64" s="18"/>
    </row>
    <row r="65" spans="1:9" x14ac:dyDescent="0.25">
      <c r="A65" s="18"/>
      <c r="B65" s="18"/>
      <c r="C65" s="18" t="s">
        <v>143</v>
      </c>
      <c r="D65" s="18"/>
      <c r="E65" s="18"/>
      <c r="F65" s="18" t="s">
        <v>80</v>
      </c>
      <c r="G65" s="18"/>
      <c r="H65" s="18"/>
      <c r="I65" s="18"/>
    </row>
    <row r="66" spans="1:9" x14ac:dyDescent="0.25">
      <c r="A66" s="18"/>
      <c r="B66" s="18"/>
      <c r="C66" s="18" t="s">
        <v>144</v>
      </c>
      <c r="D66" s="18"/>
      <c r="E66" s="18"/>
      <c r="F66" s="18" t="s">
        <v>85</v>
      </c>
      <c r="G66" s="18"/>
      <c r="H66" s="18"/>
      <c r="I66" s="18"/>
    </row>
    <row r="67" spans="1:9" x14ac:dyDescent="0.25">
      <c r="A67" s="18" t="s">
        <v>145</v>
      </c>
      <c r="B67" s="18"/>
      <c r="C67" s="18" t="s">
        <v>146</v>
      </c>
      <c r="D67" s="18"/>
      <c r="E67" s="18"/>
      <c r="F67" s="18" t="s">
        <v>91</v>
      </c>
      <c r="G67" s="18"/>
      <c r="H67" s="18"/>
      <c r="I67" s="18"/>
    </row>
    <row r="68" spans="1:9" x14ac:dyDescent="0.25">
      <c r="A68" s="18"/>
      <c r="B68" s="18"/>
      <c r="C68" s="18" t="s">
        <v>147</v>
      </c>
      <c r="D68" s="18"/>
      <c r="E68" s="18"/>
      <c r="F68" s="18" t="s">
        <v>97</v>
      </c>
      <c r="G68" s="18"/>
      <c r="H68" s="18"/>
      <c r="I68" s="18"/>
    </row>
    <row r="69" spans="1:9" x14ac:dyDescent="0.25">
      <c r="A69" s="18"/>
      <c r="B69" s="18"/>
      <c r="C69" s="18" t="s">
        <v>148</v>
      </c>
      <c r="D69" s="18"/>
      <c r="E69" s="18"/>
      <c r="F69" s="18" t="s">
        <v>102</v>
      </c>
      <c r="G69" s="18"/>
      <c r="H69" s="18"/>
      <c r="I69" s="18"/>
    </row>
    <row r="70" spans="1:9" x14ac:dyDescent="0.25">
      <c r="A70" s="18"/>
      <c r="B70" s="18"/>
      <c r="C70" s="18" t="s">
        <v>22</v>
      </c>
      <c r="D70" s="18"/>
      <c r="E70" s="18"/>
      <c r="F70" s="18" t="s">
        <v>107</v>
      </c>
      <c r="G70" s="18"/>
      <c r="H70" s="18"/>
      <c r="I70" s="18"/>
    </row>
    <row r="71" spans="1:9" x14ac:dyDescent="0.25">
      <c r="A71" s="18" t="s">
        <v>149</v>
      </c>
      <c r="B71" s="18"/>
      <c r="C71" s="18" t="s">
        <v>150</v>
      </c>
      <c r="D71" s="18"/>
      <c r="E71" s="18" t="s">
        <v>151</v>
      </c>
      <c r="F71" s="18" t="s">
        <v>19</v>
      </c>
      <c r="G71" s="18"/>
      <c r="H71" s="18"/>
      <c r="I71" s="18"/>
    </row>
    <row r="72" spans="1:9" x14ac:dyDescent="0.25">
      <c r="A72" s="18"/>
      <c r="B72" s="18"/>
      <c r="C72" s="18"/>
      <c r="D72" s="18"/>
      <c r="E72" s="18"/>
      <c r="F72" s="18" t="s">
        <v>20</v>
      </c>
      <c r="G72" s="18"/>
      <c r="H72" s="18"/>
      <c r="I72" s="18"/>
    </row>
    <row r="73" spans="1:9" x14ac:dyDescent="0.25">
      <c r="A73" s="18"/>
      <c r="B73" s="18"/>
      <c r="C73" s="18"/>
      <c r="D73" s="18"/>
      <c r="E73" s="18"/>
      <c r="F73" s="18"/>
      <c r="G73" s="18"/>
      <c r="H73" s="18"/>
      <c r="I73" s="18"/>
    </row>
    <row r="74" spans="1:9" x14ac:dyDescent="0.25">
      <c r="A74" s="18"/>
      <c r="B74" s="18"/>
      <c r="C74" s="18"/>
      <c r="D74" s="18"/>
      <c r="E74" s="18"/>
      <c r="F74" s="18"/>
      <c r="G74" s="18"/>
      <c r="H74" s="18"/>
      <c r="I74" s="18"/>
    </row>
    <row r="75" spans="1:9" x14ac:dyDescent="0.25">
      <c r="A75" s="18"/>
      <c r="B75" s="18"/>
      <c r="C75" s="18"/>
      <c r="D75" s="18"/>
      <c r="E75" s="18"/>
      <c r="F75" s="18"/>
      <c r="G75" s="18"/>
      <c r="H75" s="18"/>
      <c r="I7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лет</vt:lpstr>
      <vt:lpstr>дев 7-8 таблица расчета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2019-03-29T17:45:09Z</dcterms:modified>
</cp:coreProperties>
</file>