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R3" i="1"/>
  <c r="Q3" i="1"/>
  <c r="R4" i="1"/>
  <c r="R5" i="1"/>
  <c r="R6" i="1"/>
  <c r="R7" i="1"/>
  <c r="R8" i="1"/>
  <c r="R9" i="1"/>
  <c r="R10" i="1"/>
  <c r="R11" i="1"/>
  <c r="Q4" i="1"/>
  <c r="Q5" i="1"/>
  <c r="Q6" i="1"/>
  <c r="Q7" i="1"/>
  <c r="Q8" i="1"/>
  <c r="Q9" i="1"/>
  <c r="Q10" i="1"/>
  <c r="Q11" i="1"/>
  <c r="J4" i="1"/>
  <c r="K4" i="1"/>
  <c r="L4" i="1"/>
  <c r="M4" i="1"/>
  <c r="N4" i="1"/>
  <c r="O4" i="1"/>
  <c r="J5" i="1"/>
  <c r="K5" i="1"/>
  <c r="L5" i="1"/>
  <c r="M5" i="1"/>
  <c r="N5" i="1"/>
  <c r="O5" i="1"/>
  <c r="J6" i="1"/>
  <c r="K6" i="1"/>
  <c r="L6" i="1"/>
  <c r="M6" i="1"/>
  <c r="N6" i="1"/>
  <c r="O6" i="1"/>
  <c r="J7" i="1"/>
  <c r="K7" i="1"/>
  <c r="L7" i="1"/>
  <c r="M7" i="1"/>
  <c r="N7" i="1"/>
  <c r="O7" i="1"/>
  <c r="J8" i="1"/>
  <c r="K8" i="1"/>
  <c r="L8" i="1"/>
  <c r="M8" i="1"/>
  <c r="N8" i="1"/>
  <c r="O8" i="1"/>
  <c r="J9" i="1"/>
  <c r="K9" i="1"/>
  <c r="L9" i="1"/>
  <c r="M9" i="1"/>
  <c r="N9" i="1"/>
  <c r="O9" i="1"/>
  <c r="J10" i="1"/>
  <c r="K10" i="1"/>
  <c r="L10" i="1"/>
  <c r="M10" i="1"/>
  <c r="N10" i="1"/>
  <c r="O10" i="1"/>
  <c r="J11" i="1"/>
  <c r="K11" i="1"/>
  <c r="L11" i="1"/>
  <c r="M11" i="1"/>
  <c r="N11" i="1"/>
  <c r="O11" i="1"/>
  <c r="O3" i="1"/>
  <c r="N3" i="1"/>
  <c r="M3" i="1"/>
  <c r="L3" i="1"/>
  <c r="K3" i="1"/>
  <c r="J3" i="1"/>
  <c r="P4" i="1"/>
  <c r="P5" i="1"/>
  <c r="P6" i="1"/>
  <c r="P7" i="1"/>
  <c r="P8" i="1"/>
  <c r="P9" i="1"/>
  <c r="P10" i="1"/>
  <c r="P11" i="1"/>
</calcChain>
</file>

<file path=xl/sharedStrings.xml><?xml version="1.0" encoding="utf-8"?>
<sst xmlns="http://schemas.openxmlformats.org/spreadsheetml/2006/main" count="4" uniqueCount="4">
  <si>
    <t>ПРОДАНО</t>
  </si>
  <si>
    <t>СУММА за 1 квартал</t>
  </si>
  <si>
    <t>БОНУС (план)</t>
  </si>
  <si>
    <t>БОНУС (итог)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</si>
</sst>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_ ;[Red]\-#,##0\ "/>
    <numFmt numFmtId="166" formatCode="#,##0.00_ ;[Red]\-#,##0.00\ 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9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9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1" fillId="0" borderId="12" xfId="0" applyNumberFormat="1" applyFont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5" fontId="1" fillId="0" borderId="13" xfId="0" applyNumberFormat="1" applyFont="1" applyFill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165" fontId="1" fillId="0" borderId="14" xfId="0" applyNumberFormat="1" applyFont="1" applyFill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165" fontId="1" fillId="0" borderId="15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6" fontId="1" fillId="0" borderId="17" xfId="0" applyNumberFormat="1" applyFont="1" applyBorder="1"/>
    <xf numFmtId="166" fontId="1" fillId="0" borderId="18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R11"/>
  <sheetViews>
    <sheetView tabSelected="1" zoomScale="110" zoomScaleNormal="110" workbookViewId="0">
      <selection activeCell="P4" sqref="P4"/>
    </sheetView>
  </sheetViews>
  <sheetFormatPr defaultRowHeight="15" x14ac:dyDescent="0.25"/>
  <cols>
    <col min="2" max="2" width="10.28515625" bestFit="1" customWidth="1"/>
    <col min="9" max="9" width="17.7109375" bestFit="1" customWidth="1"/>
    <col min="16" max="16" width="34.85546875" customWidth="1"/>
  </cols>
  <sheetData>
    <row r="1" spans="2:18" ht="15.75" thickBot="1" x14ac:dyDescent="0.3">
      <c r="B1" s="23" t="s">
        <v>0</v>
      </c>
      <c r="C1" s="21" t="s">
        <v>2</v>
      </c>
      <c r="D1" s="21"/>
      <c r="E1" s="21"/>
      <c r="F1" s="21"/>
      <c r="G1" s="21"/>
      <c r="H1" s="22"/>
      <c r="I1" s="23" t="s">
        <v>1</v>
      </c>
      <c r="J1" s="21" t="s">
        <v>3</v>
      </c>
      <c r="K1" s="21"/>
      <c r="L1" s="21"/>
      <c r="M1" s="21"/>
      <c r="N1" s="21"/>
      <c r="O1" s="22"/>
    </row>
    <row r="2" spans="2:18" ht="15.75" thickBot="1" x14ac:dyDescent="0.3">
      <c r="B2" s="24"/>
      <c r="C2" s="6">
        <v>5.0000000000000001E-3</v>
      </c>
      <c r="D2" s="1">
        <v>0.01</v>
      </c>
      <c r="E2" s="2">
        <v>1.4999999999999999E-2</v>
      </c>
      <c r="F2" s="3">
        <v>0.02</v>
      </c>
      <c r="G2" s="4">
        <v>2.5000000000000001E-2</v>
      </c>
      <c r="H2" s="5">
        <v>0.03</v>
      </c>
      <c r="I2" s="24"/>
      <c r="J2" s="6">
        <v>5.0000000000000001E-3</v>
      </c>
      <c r="K2" s="1">
        <v>0.01</v>
      </c>
      <c r="L2" s="2">
        <v>1.4999999999999999E-2</v>
      </c>
      <c r="M2" s="3">
        <v>0.02</v>
      </c>
      <c r="N2" s="4">
        <v>2.5000000000000001E-2</v>
      </c>
      <c r="O2" s="5">
        <v>0.03</v>
      </c>
    </row>
    <row r="3" spans="2:18" x14ac:dyDescent="0.25">
      <c r="B3" s="7">
        <v>316000</v>
      </c>
      <c r="C3" s="7">
        <v>315000</v>
      </c>
      <c r="D3" s="8">
        <v>320000</v>
      </c>
      <c r="E3" s="8">
        <v>325000</v>
      </c>
      <c r="F3" s="8">
        <v>330000</v>
      </c>
      <c r="G3" s="8">
        <v>340000</v>
      </c>
      <c r="H3" s="9">
        <v>350000</v>
      </c>
      <c r="I3" s="19">
        <v>25272282.199999999</v>
      </c>
      <c r="J3">
        <f>IF(AND($B3&gt;=C3,$B3&lt;D3,J$2=J$2),$I3*C$2,0)</f>
        <v>126361.41099999999</v>
      </c>
      <c r="K3">
        <f>IF(AND($B3&gt;=D3,$B3&lt;E3),$I3*D$2,0)</f>
        <v>0</v>
      </c>
      <c r="L3">
        <f>IF(AND($B3&gt;=E3,$B3&lt;F3),$I3*E$2,0)</f>
        <v>0</v>
      </c>
      <c r="M3">
        <f>IF(AND($B3&gt;=F3,$B3&lt;G3),$I3*F$2,0)</f>
        <v>0</v>
      </c>
      <c r="N3">
        <f>IF(AND($B3&gt;=G3,$B3&lt;H3),$I3*G$2,0)</f>
        <v>0</v>
      </c>
      <c r="O3">
        <f>IF($B3&gt;=H3,$I3*H$2,0)</f>
        <v>0</v>
      </c>
      <c r="P3">
        <f>COUNTIF(C3:H3,"&lt;="&amp;B3)*0.5%*I3</f>
        <v>126361.41099999999</v>
      </c>
      <c r="Q3">
        <f>IFERROR(I3*INDEX(C$2:H$2,MATCH(B3,C3:H3)),)</f>
        <v>126361.41099999999</v>
      </c>
      <c r="R3">
        <f>IFERROR(-LOOKUP(,-C$2:H$2/(B3&gt;=C3:H3))*I3,)</f>
        <v>126361.41099999999</v>
      </c>
    </row>
    <row r="4" spans="2:18" x14ac:dyDescent="0.25">
      <c r="B4" s="10">
        <v>1830</v>
      </c>
      <c r="C4" s="10">
        <v>1275</v>
      </c>
      <c r="D4" s="13">
        <v>1350</v>
      </c>
      <c r="E4" s="13">
        <v>1425</v>
      </c>
      <c r="F4" s="13">
        <v>1500</v>
      </c>
      <c r="G4" s="13">
        <v>1650</v>
      </c>
      <c r="H4" s="16">
        <v>1800</v>
      </c>
      <c r="I4" s="19">
        <v>145226.46</v>
      </c>
      <c r="J4">
        <f t="shared" ref="J4:J11" si="0">IF(AND($B4&gt;=C4,$B4&lt;D4,J$2=J$2),$I4*C$2,0)</f>
        <v>0</v>
      </c>
      <c r="K4">
        <f t="shared" ref="K4:K11" si="1">IF(AND($B4&gt;=D4,$B4&lt;E4),$I4*D$2,0)</f>
        <v>0</v>
      </c>
      <c r="L4">
        <f t="shared" ref="L4:L11" si="2">IF(AND($B4&gt;=E4,$B4&lt;F4),$I4*E$2,0)</f>
        <v>0</v>
      </c>
      <c r="M4">
        <f t="shared" ref="M4:M11" si="3">IF(AND($B4&gt;=F4,$B4&lt;G4),$I4*F$2,0)</f>
        <v>0</v>
      </c>
      <c r="N4">
        <f t="shared" ref="N4:N11" si="4">IF(AND($B4&gt;=G4,$B4&lt;H4),$I4*G$2,0)</f>
        <v>0</v>
      </c>
      <c r="O4">
        <f t="shared" ref="O4:O11" si="5">IF($B4&gt;=H4,$I4*H$2,0)</f>
        <v>4356.7937999999995</v>
      </c>
      <c r="P4">
        <f t="shared" ref="P4:P11" si="6">COUNTIF(C4:H4,"&lt;="&amp;B4)*0.5%*I4</f>
        <v>4356.7937999999995</v>
      </c>
      <c r="Q4">
        <f t="shared" ref="Q3:Q11" si="7">IFERROR(I4*INDEX(C$2:H$2,MATCH(B4,C4:H4)),)</f>
        <v>4356.7937999999995</v>
      </c>
      <c r="R4">
        <f t="shared" ref="R3:R11" si="8">IFERROR(-LOOKUP(,-C$2:H$2/(B4&gt;=C4:H4))*I4,)</f>
        <v>4356.7937999999995</v>
      </c>
    </row>
    <row r="5" spans="2:18" x14ac:dyDescent="0.25">
      <c r="B5" s="11">
        <v>778</v>
      </c>
      <c r="C5" s="11">
        <v>0</v>
      </c>
      <c r="D5" s="14">
        <v>0</v>
      </c>
      <c r="E5" s="14">
        <v>0</v>
      </c>
      <c r="F5" s="14">
        <v>0</v>
      </c>
      <c r="G5" s="14">
        <v>0</v>
      </c>
      <c r="H5" s="17">
        <v>0</v>
      </c>
      <c r="I5" s="19">
        <v>64252.85</v>
      </c>
      <c r="J5">
        <f t="shared" si="0"/>
        <v>0</v>
      </c>
      <c r="K5">
        <f t="shared" si="1"/>
        <v>0</v>
      </c>
      <c r="L5">
        <f t="shared" si="2"/>
        <v>0</v>
      </c>
      <c r="M5">
        <f t="shared" si="3"/>
        <v>0</v>
      </c>
      <c r="N5">
        <f t="shared" si="4"/>
        <v>0</v>
      </c>
      <c r="O5">
        <f t="shared" si="5"/>
        <v>1927.5854999999999</v>
      </c>
      <c r="P5">
        <f t="shared" si="6"/>
        <v>1927.5854999999999</v>
      </c>
      <c r="Q5">
        <f t="shared" si="7"/>
        <v>1927.5854999999999</v>
      </c>
      <c r="R5">
        <f t="shared" si="8"/>
        <v>1927.5854999999999</v>
      </c>
    </row>
    <row r="6" spans="2:18" x14ac:dyDescent="0.25">
      <c r="B6" s="11">
        <v>48400</v>
      </c>
      <c r="C6" s="11">
        <v>38250</v>
      </c>
      <c r="D6" s="14">
        <v>39000</v>
      </c>
      <c r="E6" s="14">
        <v>40500</v>
      </c>
      <c r="F6" s="14">
        <v>42000</v>
      </c>
      <c r="G6" s="14">
        <v>43500</v>
      </c>
      <c r="H6" s="17">
        <v>45000</v>
      </c>
      <c r="I6" s="19">
        <v>3770594.88</v>
      </c>
      <c r="J6">
        <f t="shared" si="0"/>
        <v>0</v>
      </c>
      <c r="K6">
        <f t="shared" si="1"/>
        <v>0</v>
      </c>
      <c r="L6">
        <f t="shared" si="2"/>
        <v>0</v>
      </c>
      <c r="M6">
        <f t="shared" si="3"/>
        <v>0</v>
      </c>
      <c r="N6">
        <f t="shared" si="4"/>
        <v>0</v>
      </c>
      <c r="O6">
        <f t="shared" si="5"/>
        <v>113117.84639999999</v>
      </c>
      <c r="P6">
        <f t="shared" si="6"/>
        <v>113117.84639999999</v>
      </c>
      <c r="Q6">
        <f t="shared" si="7"/>
        <v>113117.84639999999</v>
      </c>
      <c r="R6">
        <f t="shared" si="8"/>
        <v>113117.84639999999</v>
      </c>
    </row>
    <row r="7" spans="2:18" x14ac:dyDescent="0.25">
      <c r="B7" s="11">
        <v>1510</v>
      </c>
      <c r="C7" s="11">
        <v>1200</v>
      </c>
      <c r="D7" s="14">
        <v>1230</v>
      </c>
      <c r="E7" s="14">
        <v>1275</v>
      </c>
      <c r="F7" s="14">
        <v>1350</v>
      </c>
      <c r="G7" s="14">
        <v>1425</v>
      </c>
      <c r="H7" s="17">
        <v>1500</v>
      </c>
      <c r="I7" s="19">
        <v>81319.63</v>
      </c>
      <c r="J7">
        <f t="shared" si="0"/>
        <v>0</v>
      </c>
      <c r="K7">
        <f t="shared" si="1"/>
        <v>0</v>
      </c>
      <c r="L7">
        <f t="shared" si="2"/>
        <v>0</v>
      </c>
      <c r="M7">
        <f t="shared" si="3"/>
        <v>0</v>
      </c>
      <c r="N7">
        <f t="shared" si="4"/>
        <v>0</v>
      </c>
      <c r="O7">
        <f t="shared" si="5"/>
        <v>2439.5889000000002</v>
      </c>
      <c r="P7">
        <f t="shared" si="6"/>
        <v>2439.5889000000002</v>
      </c>
      <c r="Q7">
        <f t="shared" si="7"/>
        <v>2439.5889000000002</v>
      </c>
      <c r="R7">
        <f t="shared" si="8"/>
        <v>2439.5889000000002</v>
      </c>
    </row>
    <row r="8" spans="2:18" x14ac:dyDescent="0.25">
      <c r="B8" s="11">
        <v>4786</v>
      </c>
      <c r="C8" s="11">
        <v>6000</v>
      </c>
      <c r="D8" s="14">
        <v>6150</v>
      </c>
      <c r="E8" s="14">
        <v>6300</v>
      </c>
      <c r="F8" s="14">
        <v>6600</v>
      </c>
      <c r="G8" s="14">
        <v>7200</v>
      </c>
      <c r="H8" s="17">
        <v>7500</v>
      </c>
      <c r="I8" s="19">
        <v>132710.1</v>
      </c>
      <c r="J8">
        <f t="shared" si="0"/>
        <v>0</v>
      </c>
      <c r="K8">
        <f t="shared" si="1"/>
        <v>0</v>
      </c>
      <c r="L8">
        <f t="shared" si="2"/>
        <v>0</v>
      </c>
      <c r="M8">
        <f t="shared" si="3"/>
        <v>0</v>
      </c>
      <c r="N8">
        <f t="shared" si="4"/>
        <v>0</v>
      </c>
      <c r="O8">
        <f t="shared" si="5"/>
        <v>0</v>
      </c>
      <c r="P8">
        <f t="shared" si="6"/>
        <v>0</v>
      </c>
      <c r="Q8">
        <f t="shared" si="7"/>
        <v>0</v>
      </c>
      <c r="R8">
        <f t="shared" si="8"/>
        <v>0</v>
      </c>
    </row>
    <row r="9" spans="2:18" x14ac:dyDescent="0.25">
      <c r="B9" s="11">
        <v>8759</v>
      </c>
      <c r="C9" s="11">
        <v>5400</v>
      </c>
      <c r="D9" s="14">
        <v>5550</v>
      </c>
      <c r="E9" s="14">
        <v>5700</v>
      </c>
      <c r="F9" s="14">
        <v>5850</v>
      </c>
      <c r="G9" s="14">
        <v>6000</v>
      </c>
      <c r="H9" s="17">
        <v>6150</v>
      </c>
      <c r="I9" s="19">
        <v>923887.83</v>
      </c>
      <c r="J9">
        <f t="shared" si="0"/>
        <v>0</v>
      </c>
      <c r="K9">
        <f t="shared" si="1"/>
        <v>0</v>
      </c>
      <c r="L9">
        <f t="shared" si="2"/>
        <v>0</v>
      </c>
      <c r="M9">
        <f t="shared" si="3"/>
        <v>0</v>
      </c>
      <c r="N9">
        <f t="shared" si="4"/>
        <v>0</v>
      </c>
      <c r="O9">
        <f t="shared" si="5"/>
        <v>27716.634899999997</v>
      </c>
      <c r="P9">
        <f t="shared" si="6"/>
        <v>27716.634899999997</v>
      </c>
      <c r="Q9">
        <f t="shared" si="7"/>
        <v>27716.634899999997</v>
      </c>
      <c r="R9">
        <f t="shared" si="8"/>
        <v>27716.634899999997</v>
      </c>
    </row>
    <row r="10" spans="2:18" x14ac:dyDescent="0.25">
      <c r="B10" s="10">
        <v>585</v>
      </c>
      <c r="C10" s="10">
        <v>540</v>
      </c>
      <c r="D10" s="13">
        <v>570</v>
      </c>
      <c r="E10" s="13">
        <v>630</v>
      </c>
      <c r="F10" s="13">
        <v>690</v>
      </c>
      <c r="G10" s="13">
        <v>720</v>
      </c>
      <c r="H10" s="16">
        <v>750</v>
      </c>
      <c r="I10" s="19">
        <v>111822.68</v>
      </c>
      <c r="J10">
        <f t="shared" si="0"/>
        <v>0</v>
      </c>
      <c r="K10">
        <f t="shared" si="1"/>
        <v>1118.2267999999999</v>
      </c>
      <c r="L10">
        <f t="shared" si="2"/>
        <v>0</v>
      </c>
      <c r="M10">
        <f t="shared" si="3"/>
        <v>0</v>
      </c>
      <c r="N10">
        <f t="shared" si="4"/>
        <v>0</v>
      </c>
      <c r="O10">
        <f t="shared" si="5"/>
        <v>0</v>
      </c>
      <c r="P10">
        <f t="shared" si="6"/>
        <v>1118.2267999999999</v>
      </c>
      <c r="Q10">
        <f t="shared" si="7"/>
        <v>1118.2267999999999</v>
      </c>
      <c r="R10">
        <f t="shared" si="8"/>
        <v>1118.2267999999999</v>
      </c>
    </row>
    <row r="11" spans="2:18" ht="15.75" thickBot="1" x14ac:dyDescent="0.3">
      <c r="B11" s="12">
        <v>5358</v>
      </c>
      <c r="C11" s="12">
        <v>3150</v>
      </c>
      <c r="D11" s="15">
        <v>3300</v>
      </c>
      <c r="E11" s="15">
        <v>3450</v>
      </c>
      <c r="F11" s="15">
        <v>3600</v>
      </c>
      <c r="G11" s="15">
        <v>3675</v>
      </c>
      <c r="H11" s="18">
        <v>3750</v>
      </c>
      <c r="I11" s="20">
        <v>475843.73</v>
      </c>
      <c r="J11">
        <f t="shared" si="0"/>
        <v>0</v>
      </c>
      <c r="K11">
        <f t="shared" si="1"/>
        <v>0</v>
      </c>
      <c r="L11">
        <f t="shared" si="2"/>
        <v>0</v>
      </c>
      <c r="M11">
        <f t="shared" si="3"/>
        <v>0</v>
      </c>
      <c r="N11">
        <f t="shared" si="4"/>
        <v>0</v>
      </c>
      <c r="O11">
        <f t="shared" si="5"/>
        <v>14275.311899999999</v>
      </c>
      <c r="P11">
        <f t="shared" si="6"/>
        <v>14275.311899999999</v>
      </c>
      <c r="Q11">
        <f t="shared" si="7"/>
        <v>14275.311899999999</v>
      </c>
      <c r="R11">
        <f t="shared" si="8"/>
        <v>14275.311899999999</v>
      </c>
    </row>
  </sheetData>
  <mergeCells count="4">
    <mergeCell ref="C1:H1"/>
    <mergeCell ref="I1:I2"/>
    <mergeCell ref="B1:B2"/>
    <mergeCell ref="J1:O1"/>
  </mergeCells>
  <conditionalFormatting sqref="I3"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2019-04-08T10:20:46Z</dcterms:modified>
</cp:coreProperties>
</file>