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filterPrivacy="1" showInkAnnotation="0" codeName="ЭтаКнига"/>
  <bookViews>
    <workbookView xWindow="0" yWindow="0" windowWidth="25125" windowHeight="14385" activeTab="1"/>
  </bookViews>
  <sheets>
    <sheet name="Лист1" sheetId="1" r:id="rId1"/>
    <sheet name="Лист11" sheetId="3" r:id="rId2"/>
    <sheet name="Лист2" sheetId="2" r:id="rId3"/>
    <sheet name="Лист3" sheetId="4" r:id="rId4"/>
    <sheet name="Лист4" sheetId="5" r:id="rId5"/>
  </sheets>
  <calcPr calcId="145621"/>
</workbook>
</file>

<file path=xl/calcChain.xml><?xml version="1.0" encoding="utf-8"?>
<calcChain xmlns="http://schemas.openxmlformats.org/spreadsheetml/2006/main">
  <c r="C7" i="3" l="1"/>
  <c r="B7" i="3"/>
  <c r="C29" i="3"/>
  <c r="C12" i="3" s="1"/>
  <c r="C11" i="3"/>
  <c r="C28" i="3"/>
  <c r="J9" i="3" l="1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8" i="3"/>
  <c r="I5" i="3" s="1"/>
  <c r="K5" i="3" s="1"/>
  <c r="L2" i="3"/>
  <c r="I2" i="3"/>
  <c r="D27" i="3"/>
  <c r="D26" i="3"/>
  <c r="B27" i="3"/>
  <c r="C27" i="3" s="1"/>
  <c r="B26" i="3"/>
  <c r="H6" i="3"/>
  <c r="G6" i="3"/>
  <c r="A27" i="3" s="1"/>
  <c r="F6" i="3"/>
  <c r="A26" i="3" l="1"/>
  <c r="I6" i="3"/>
  <c r="K6" i="3" s="1"/>
  <c r="B12" i="3"/>
  <c r="C26" i="3"/>
  <c r="B11" i="3" s="1"/>
</calcChain>
</file>

<file path=xl/sharedStrings.xml><?xml version="1.0" encoding="utf-8"?>
<sst xmlns="http://schemas.openxmlformats.org/spreadsheetml/2006/main" count="17" uniqueCount="13">
  <si>
    <t>Координаты точки А</t>
  </si>
  <si>
    <t>Y</t>
  </si>
  <si>
    <t>X</t>
  </si>
  <si>
    <t>Координаты точки B</t>
  </si>
  <si>
    <t>Уравнение штриховой красной линии:</t>
  </si>
  <si>
    <t>b</t>
  </si>
  <si>
    <t>k</t>
  </si>
  <si>
    <t>Длина линии:</t>
  </si>
  <si>
    <t>y = -0,996*x + 1018</t>
  </si>
  <si>
    <t>A</t>
  </si>
  <si>
    <t>B</t>
  </si>
  <si>
    <t>C</t>
  </si>
  <si>
    <r>
      <t>A*X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>+BX+C=0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</si>
</sst>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0"/>
  </numFmts>
  <fonts count="5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70C0"/>
      <name val="Arial"/>
      <family val="2"/>
      <charset val="204"/>
    </font>
    <font>
      <vertAlign val="superscript"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1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/>
    <xf numFmtId="1" fontId="0" fillId="3" borderId="1" xfId="0" applyNumberFormat="1" applyFill="1" applyBorder="1"/>
    <xf numFmtId="0" fontId="0" fillId="4" borderId="1" xfId="0" applyFill="1" applyBorder="1"/>
    <xf numFmtId="1" fontId="0" fillId="0" borderId="0" xfId="0" applyNumberFormat="1"/>
    <xf numFmtId="165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5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Лист11!$J$1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xVal>
            <c:numRef>
              <c:f>Лист11!$I$2:$I$44</c:f>
              <c:numCache>
                <c:formatCode>General</c:formatCode>
                <c:ptCount val="43"/>
                <c:pt idx="0" formatCode="0">
                  <c:v>700.8150634765625</c:v>
                </c:pt>
                <c:pt idx="3">
                  <c:v>400.8150634765625</c:v>
                </c:pt>
                <c:pt idx="4">
                  <c:v>1000.8150634765625</c:v>
                </c:pt>
                <c:pt idx="6">
                  <c:v>1000.8150634765625</c:v>
                </c:pt>
                <c:pt idx="7">
                  <c:v>996.25738938022482</c:v>
                </c:pt>
                <c:pt idx="8">
                  <c:v>982.72284971233501</c:v>
                </c:pt>
                <c:pt idx="9">
                  <c:v>960.6226846118941</c:v>
                </c:pt>
                <c:pt idx="10">
                  <c:v>930.62839641225594</c:v>
                </c:pt>
                <c:pt idx="11">
                  <c:v>893.65134638252425</c:v>
                </c:pt>
                <c:pt idx="12">
                  <c:v>850.8150634765625</c:v>
                </c:pt>
                <c:pt idx="13">
                  <c:v>803.42110647426318</c:v>
                </c:pt>
                <c:pt idx="14">
                  <c:v>752.90951677664157</c:v>
                </c:pt>
                <c:pt idx="15">
                  <c:v>700.8150634765625</c:v>
                </c:pt>
                <c:pt idx="16">
                  <c:v>648.72061017648343</c:v>
                </c:pt>
                <c:pt idx="17">
                  <c:v>598.20902047886193</c:v>
                </c:pt>
                <c:pt idx="18">
                  <c:v>550.8150634765625</c:v>
                </c:pt>
                <c:pt idx="19">
                  <c:v>507.97878057060069</c:v>
                </c:pt>
                <c:pt idx="20">
                  <c:v>471.00173054086912</c:v>
                </c:pt>
                <c:pt idx="21">
                  <c:v>441.0074423412309</c:v>
                </c:pt>
                <c:pt idx="22">
                  <c:v>418.90727724078999</c:v>
                </c:pt>
                <c:pt idx="23">
                  <c:v>405.37273757290012</c:v>
                </c:pt>
                <c:pt idx="24">
                  <c:v>400.8150634765625</c:v>
                </c:pt>
                <c:pt idx="25">
                  <c:v>405.37273757290006</c:v>
                </c:pt>
                <c:pt idx="26">
                  <c:v>418.90727724078999</c:v>
                </c:pt>
                <c:pt idx="27">
                  <c:v>441.00744234123084</c:v>
                </c:pt>
                <c:pt idx="28">
                  <c:v>471.00173054086906</c:v>
                </c:pt>
                <c:pt idx="29">
                  <c:v>507.97878057060063</c:v>
                </c:pt>
                <c:pt idx="30">
                  <c:v>550.81506347656239</c:v>
                </c:pt>
                <c:pt idx="31">
                  <c:v>598.2090204788617</c:v>
                </c:pt>
                <c:pt idx="32">
                  <c:v>648.72061017648343</c:v>
                </c:pt>
                <c:pt idx="33">
                  <c:v>700.8150634765625</c:v>
                </c:pt>
                <c:pt idx="34">
                  <c:v>752.90951677664145</c:v>
                </c:pt>
                <c:pt idx="35">
                  <c:v>803.42110647426296</c:v>
                </c:pt>
                <c:pt idx="36">
                  <c:v>850.8150634765625</c:v>
                </c:pt>
                <c:pt idx="37">
                  <c:v>893.65134638252425</c:v>
                </c:pt>
                <c:pt idx="38">
                  <c:v>930.62839641225582</c:v>
                </c:pt>
                <c:pt idx="39">
                  <c:v>960.62268461189399</c:v>
                </c:pt>
                <c:pt idx="40">
                  <c:v>982.72284971233489</c:v>
                </c:pt>
                <c:pt idx="41">
                  <c:v>996.25738938022482</c:v>
                </c:pt>
                <c:pt idx="42">
                  <c:v>1000.8150634765625</c:v>
                </c:pt>
              </c:numCache>
            </c:numRef>
          </c:xVal>
          <c:yVal>
            <c:numRef>
              <c:f>Лист11!$J$2:$J$44</c:f>
              <c:numCache>
                <c:formatCode>General</c:formatCode>
                <c:ptCount val="43"/>
                <c:pt idx="6">
                  <c:v>320.51298522949219</c:v>
                </c:pt>
                <c:pt idx="7">
                  <c:v>372.60743852957131</c:v>
                </c:pt>
                <c:pt idx="8">
                  <c:v>423.11902822719281</c:v>
                </c:pt>
                <c:pt idx="9">
                  <c:v>470.51298522949219</c:v>
                </c:pt>
                <c:pt idx="10">
                  <c:v>513.34926813545394</c:v>
                </c:pt>
                <c:pt idx="11">
                  <c:v>550.32631816518563</c:v>
                </c:pt>
                <c:pt idx="12">
                  <c:v>580.32060636482379</c:v>
                </c:pt>
                <c:pt idx="13">
                  <c:v>602.42077146526469</c:v>
                </c:pt>
                <c:pt idx="14">
                  <c:v>615.95531113315451</c:v>
                </c:pt>
                <c:pt idx="15">
                  <c:v>620.51298522949219</c:v>
                </c:pt>
                <c:pt idx="16">
                  <c:v>615.95531113315451</c:v>
                </c:pt>
                <c:pt idx="17">
                  <c:v>602.42077146526469</c:v>
                </c:pt>
                <c:pt idx="18">
                  <c:v>580.32060636482379</c:v>
                </c:pt>
                <c:pt idx="19">
                  <c:v>550.32631816518563</c:v>
                </c:pt>
                <c:pt idx="20">
                  <c:v>513.34926813545405</c:v>
                </c:pt>
                <c:pt idx="21">
                  <c:v>470.51298522949219</c:v>
                </c:pt>
                <c:pt idx="22">
                  <c:v>423.11902822719287</c:v>
                </c:pt>
                <c:pt idx="23">
                  <c:v>372.60743852957137</c:v>
                </c:pt>
                <c:pt idx="24">
                  <c:v>320.51298522949224</c:v>
                </c:pt>
                <c:pt idx="25">
                  <c:v>268.41853192941318</c:v>
                </c:pt>
                <c:pt idx="26">
                  <c:v>217.90694223179159</c:v>
                </c:pt>
                <c:pt idx="27">
                  <c:v>170.51298522949227</c:v>
                </c:pt>
                <c:pt idx="28">
                  <c:v>127.67670232353041</c:v>
                </c:pt>
                <c:pt idx="29">
                  <c:v>90.699652293798806</c:v>
                </c:pt>
                <c:pt idx="30">
                  <c:v>60.7053640941607</c:v>
                </c:pt>
                <c:pt idx="31">
                  <c:v>38.605198993719739</c:v>
                </c:pt>
                <c:pt idx="32">
                  <c:v>25.070659325829808</c:v>
                </c:pt>
                <c:pt idx="33">
                  <c:v>20.512985229492188</c:v>
                </c:pt>
                <c:pt idx="34">
                  <c:v>25.070659325829752</c:v>
                </c:pt>
                <c:pt idx="35">
                  <c:v>38.605198993719625</c:v>
                </c:pt>
                <c:pt idx="36">
                  <c:v>60.705364094160586</c:v>
                </c:pt>
                <c:pt idx="37">
                  <c:v>90.699652293798749</c:v>
                </c:pt>
                <c:pt idx="38">
                  <c:v>127.67670232353032</c:v>
                </c:pt>
                <c:pt idx="39">
                  <c:v>170.51298522949205</c:v>
                </c:pt>
                <c:pt idx="40">
                  <c:v>217.90694223179136</c:v>
                </c:pt>
                <c:pt idx="41">
                  <c:v>268.41853192941306</c:v>
                </c:pt>
                <c:pt idx="42">
                  <c:v>320.51298522949213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Лист11!$K$1</c:f>
              <c:strCache>
                <c:ptCount val="1"/>
              </c:strCache>
            </c:strRef>
          </c:tx>
          <c:marker>
            <c:symbol val="square"/>
            <c:size val="5"/>
          </c:marker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</c:dPt>
          <c:xVal>
            <c:numRef>
              <c:f>Лист11!$I$2:$I$44</c:f>
              <c:numCache>
                <c:formatCode>General</c:formatCode>
                <c:ptCount val="43"/>
                <c:pt idx="0" formatCode="0">
                  <c:v>700.8150634765625</c:v>
                </c:pt>
                <c:pt idx="3">
                  <c:v>400.8150634765625</c:v>
                </c:pt>
                <c:pt idx="4">
                  <c:v>1000.8150634765625</c:v>
                </c:pt>
                <c:pt idx="6">
                  <c:v>1000.8150634765625</c:v>
                </c:pt>
                <c:pt idx="7">
                  <c:v>996.25738938022482</c:v>
                </c:pt>
                <c:pt idx="8">
                  <c:v>982.72284971233501</c:v>
                </c:pt>
                <c:pt idx="9">
                  <c:v>960.6226846118941</c:v>
                </c:pt>
                <c:pt idx="10">
                  <c:v>930.62839641225594</c:v>
                </c:pt>
                <c:pt idx="11">
                  <c:v>893.65134638252425</c:v>
                </c:pt>
                <c:pt idx="12">
                  <c:v>850.8150634765625</c:v>
                </c:pt>
                <c:pt idx="13">
                  <c:v>803.42110647426318</c:v>
                </c:pt>
                <c:pt idx="14">
                  <c:v>752.90951677664157</c:v>
                </c:pt>
                <c:pt idx="15">
                  <c:v>700.8150634765625</c:v>
                </c:pt>
                <c:pt idx="16">
                  <c:v>648.72061017648343</c:v>
                </c:pt>
                <c:pt idx="17">
                  <c:v>598.20902047886193</c:v>
                </c:pt>
                <c:pt idx="18">
                  <c:v>550.8150634765625</c:v>
                </c:pt>
                <c:pt idx="19">
                  <c:v>507.97878057060069</c:v>
                </c:pt>
                <c:pt idx="20">
                  <c:v>471.00173054086912</c:v>
                </c:pt>
                <c:pt idx="21">
                  <c:v>441.0074423412309</c:v>
                </c:pt>
                <c:pt idx="22">
                  <c:v>418.90727724078999</c:v>
                </c:pt>
                <c:pt idx="23">
                  <c:v>405.37273757290012</c:v>
                </c:pt>
                <c:pt idx="24">
                  <c:v>400.8150634765625</c:v>
                </c:pt>
                <c:pt idx="25">
                  <c:v>405.37273757290006</c:v>
                </c:pt>
                <c:pt idx="26">
                  <c:v>418.90727724078999</c:v>
                </c:pt>
                <c:pt idx="27">
                  <c:v>441.00744234123084</c:v>
                </c:pt>
                <c:pt idx="28">
                  <c:v>471.00173054086906</c:v>
                </c:pt>
                <c:pt idx="29">
                  <c:v>507.97878057060063</c:v>
                </c:pt>
                <c:pt idx="30">
                  <c:v>550.81506347656239</c:v>
                </c:pt>
                <c:pt idx="31">
                  <c:v>598.2090204788617</c:v>
                </c:pt>
                <c:pt idx="32">
                  <c:v>648.72061017648343</c:v>
                </c:pt>
                <c:pt idx="33">
                  <c:v>700.8150634765625</c:v>
                </c:pt>
                <c:pt idx="34">
                  <c:v>752.90951677664145</c:v>
                </c:pt>
                <c:pt idx="35">
                  <c:v>803.42110647426296</c:v>
                </c:pt>
                <c:pt idx="36">
                  <c:v>850.8150634765625</c:v>
                </c:pt>
                <c:pt idx="37">
                  <c:v>893.65134638252425</c:v>
                </c:pt>
                <c:pt idx="38">
                  <c:v>930.62839641225582</c:v>
                </c:pt>
                <c:pt idx="39">
                  <c:v>960.62268461189399</c:v>
                </c:pt>
                <c:pt idx="40">
                  <c:v>982.72284971233489</c:v>
                </c:pt>
                <c:pt idx="41">
                  <c:v>996.25738938022482</c:v>
                </c:pt>
                <c:pt idx="42">
                  <c:v>1000.8150634765625</c:v>
                </c:pt>
              </c:numCache>
            </c:numRef>
          </c:xVal>
          <c:yVal>
            <c:numRef>
              <c:f>Лист11!$K$2:$K$44</c:f>
              <c:numCache>
                <c:formatCode>General</c:formatCode>
                <c:ptCount val="43"/>
                <c:pt idx="3">
                  <c:v>619.25539666116697</c:v>
                </c:pt>
                <c:pt idx="4">
                  <c:v>21.770528669151076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Лист11!$L$1</c:f>
              <c:strCache>
                <c:ptCount val="1"/>
              </c:strCache>
            </c:strRef>
          </c:tx>
          <c:marker>
            <c:symbol val="circle"/>
            <c:size val="10"/>
          </c:marker>
          <c:xVal>
            <c:numRef>
              <c:f>Лист11!$I$2:$I$44</c:f>
              <c:numCache>
                <c:formatCode>General</c:formatCode>
                <c:ptCount val="43"/>
                <c:pt idx="0" formatCode="0">
                  <c:v>700.8150634765625</c:v>
                </c:pt>
                <c:pt idx="3">
                  <c:v>400.8150634765625</c:v>
                </c:pt>
                <c:pt idx="4">
                  <c:v>1000.8150634765625</c:v>
                </c:pt>
                <c:pt idx="6">
                  <c:v>1000.8150634765625</c:v>
                </c:pt>
                <c:pt idx="7">
                  <c:v>996.25738938022482</c:v>
                </c:pt>
                <c:pt idx="8">
                  <c:v>982.72284971233501</c:v>
                </c:pt>
                <c:pt idx="9">
                  <c:v>960.6226846118941</c:v>
                </c:pt>
                <c:pt idx="10">
                  <c:v>930.62839641225594</c:v>
                </c:pt>
                <c:pt idx="11">
                  <c:v>893.65134638252425</c:v>
                </c:pt>
                <c:pt idx="12">
                  <c:v>850.8150634765625</c:v>
                </c:pt>
                <c:pt idx="13">
                  <c:v>803.42110647426318</c:v>
                </c:pt>
                <c:pt idx="14">
                  <c:v>752.90951677664157</c:v>
                </c:pt>
                <c:pt idx="15">
                  <c:v>700.8150634765625</c:v>
                </c:pt>
                <c:pt idx="16">
                  <c:v>648.72061017648343</c:v>
                </c:pt>
                <c:pt idx="17">
                  <c:v>598.20902047886193</c:v>
                </c:pt>
                <c:pt idx="18">
                  <c:v>550.8150634765625</c:v>
                </c:pt>
                <c:pt idx="19">
                  <c:v>507.97878057060069</c:v>
                </c:pt>
                <c:pt idx="20">
                  <c:v>471.00173054086912</c:v>
                </c:pt>
                <c:pt idx="21">
                  <c:v>441.0074423412309</c:v>
                </c:pt>
                <c:pt idx="22">
                  <c:v>418.90727724078999</c:v>
                </c:pt>
                <c:pt idx="23">
                  <c:v>405.37273757290012</c:v>
                </c:pt>
                <c:pt idx="24">
                  <c:v>400.8150634765625</c:v>
                </c:pt>
                <c:pt idx="25">
                  <c:v>405.37273757290006</c:v>
                </c:pt>
                <c:pt idx="26">
                  <c:v>418.90727724078999</c:v>
                </c:pt>
                <c:pt idx="27">
                  <c:v>441.00744234123084</c:v>
                </c:pt>
                <c:pt idx="28">
                  <c:v>471.00173054086906</c:v>
                </c:pt>
                <c:pt idx="29">
                  <c:v>507.97878057060063</c:v>
                </c:pt>
                <c:pt idx="30">
                  <c:v>550.81506347656239</c:v>
                </c:pt>
                <c:pt idx="31">
                  <c:v>598.2090204788617</c:v>
                </c:pt>
                <c:pt idx="32">
                  <c:v>648.72061017648343</c:v>
                </c:pt>
                <c:pt idx="33">
                  <c:v>700.8150634765625</c:v>
                </c:pt>
                <c:pt idx="34">
                  <c:v>752.90951677664145</c:v>
                </c:pt>
                <c:pt idx="35">
                  <c:v>803.42110647426296</c:v>
                </c:pt>
                <c:pt idx="36">
                  <c:v>850.8150634765625</c:v>
                </c:pt>
                <c:pt idx="37">
                  <c:v>893.65134638252425</c:v>
                </c:pt>
                <c:pt idx="38">
                  <c:v>930.62839641225582</c:v>
                </c:pt>
                <c:pt idx="39">
                  <c:v>960.62268461189399</c:v>
                </c:pt>
                <c:pt idx="40">
                  <c:v>982.72284971233489</c:v>
                </c:pt>
                <c:pt idx="41">
                  <c:v>996.25738938022482</c:v>
                </c:pt>
                <c:pt idx="42">
                  <c:v>1000.8150634765625</c:v>
                </c:pt>
              </c:numCache>
            </c:numRef>
          </c:xVal>
          <c:yVal>
            <c:numRef>
              <c:f>Лист11!$L$2:$L$44</c:f>
              <c:numCache>
                <c:formatCode>General</c:formatCode>
                <c:ptCount val="43"/>
                <c:pt idx="0" formatCode="0">
                  <c:v>320.51298522949219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22080"/>
        <c:axId val="124220544"/>
      </c:scatterChart>
      <c:valAx>
        <c:axId val="124222080"/>
        <c:scaling>
          <c:orientation val="minMax"/>
          <c:max val="1100"/>
          <c:min val="400"/>
        </c:scaling>
        <c:delete val="0"/>
        <c:axPos val="b"/>
        <c:numFmt formatCode="0" sourceLinked="1"/>
        <c:majorTickMark val="out"/>
        <c:minorTickMark val="none"/>
        <c:tickLblPos val="nextTo"/>
        <c:crossAx val="124220544"/>
        <c:crosses val="autoZero"/>
        <c:crossBetween val="midCat"/>
      </c:valAx>
      <c:valAx>
        <c:axId val="124220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2220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33617</xdr:rowOff>
    </xdr:from>
    <xdr:to>
      <xdr:col>20</xdr:col>
      <xdr:colOff>437029</xdr:colOff>
      <xdr:row>49</xdr:row>
      <xdr:rowOff>142875</xdr:rowOff>
    </xdr:to>
    <xdr:cxnSp macro="">
      <xdr:nvCxnSpPr>
        <xdr:cNvPr id="62" name="Линия 3"/>
        <xdr:cNvCxnSpPr/>
      </xdr:nvCxnSpPr>
      <xdr:spPr>
        <a:xfrm flipH="1">
          <a:off x="4840941" y="347382"/>
          <a:ext cx="7698441" cy="7482728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541787</xdr:colOff>
      <xdr:row>6</xdr:row>
      <xdr:rowOff>156331</xdr:rowOff>
    </xdr:from>
    <xdr:to>
      <xdr:col>15</xdr:col>
      <xdr:colOff>444331</xdr:colOff>
      <xdr:row>34</xdr:row>
      <xdr:rowOff>90196</xdr:rowOff>
    </xdr:to>
    <xdr:sp macro="" textlink="">
      <xdr:nvSpPr>
        <xdr:cNvPr id="3" name="Дуга 2"/>
        <xdr:cNvSpPr/>
      </xdr:nvSpPr>
      <xdr:spPr>
        <a:xfrm rot="1993932">
          <a:off x="5987846" y="1097625"/>
          <a:ext cx="3533250" cy="4326571"/>
        </a:xfrm>
        <a:prstGeom prst="arc">
          <a:avLst>
            <a:gd name="adj1" fmla="val 17762222"/>
            <a:gd name="adj2" fmla="val 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9</xdr:col>
      <xdr:colOff>379581</xdr:colOff>
      <xdr:row>18</xdr:row>
      <xdr:rowOff>3347</xdr:rowOff>
    </xdr:from>
    <xdr:to>
      <xdr:col>15</xdr:col>
      <xdr:colOff>504264</xdr:colOff>
      <xdr:row>20</xdr:row>
      <xdr:rowOff>44824</xdr:rowOff>
    </xdr:to>
    <xdr:cxnSp macro="">
      <xdr:nvCxnSpPr>
        <xdr:cNvPr id="7" name="Линия 2"/>
        <xdr:cNvCxnSpPr/>
      </xdr:nvCxnSpPr>
      <xdr:spPr>
        <a:xfrm flipH="1" flipV="1">
          <a:off x="5825640" y="2827229"/>
          <a:ext cx="3755389" cy="355242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67236</xdr:colOff>
      <xdr:row>17</xdr:row>
      <xdr:rowOff>112058</xdr:rowOff>
    </xdr:from>
    <xdr:to>
      <xdr:col>10</xdr:col>
      <xdr:colOff>76761</xdr:colOff>
      <xdr:row>18</xdr:row>
      <xdr:rowOff>121583</xdr:rowOff>
    </xdr:to>
    <xdr:pic>
      <xdr:nvPicPr>
        <xdr:cNvPr id="16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3295" y="2622176"/>
          <a:ext cx="614642" cy="166407"/>
        </a:xfrm>
        <a:prstGeom prst="rect">
          <a:avLst/>
        </a:prstGeom>
        <a:solidFill>
          <a:srgbClr val="FFFF00"/>
        </a:solidFill>
      </xdr:spPr>
    </xdr:pic>
    <xdr:clientData/>
  </xdr:twoCellAnchor>
  <xdr:twoCellAnchor editAs="oneCell">
    <xdr:from>
      <xdr:col>16</xdr:col>
      <xdr:colOff>22412</xdr:colOff>
      <xdr:row>20</xdr:row>
      <xdr:rowOff>145675</xdr:rowOff>
    </xdr:from>
    <xdr:to>
      <xdr:col>17</xdr:col>
      <xdr:colOff>31937</xdr:colOff>
      <xdr:row>21</xdr:row>
      <xdr:rowOff>155201</xdr:rowOff>
    </xdr:to>
    <xdr:pic>
      <xdr:nvPicPr>
        <xdr:cNvPr id="17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4294" y="3283322"/>
          <a:ext cx="614643" cy="166408"/>
        </a:xfrm>
        <a:prstGeom prst="rect">
          <a:avLst/>
        </a:prstGeom>
        <a:solidFill>
          <a:srgbClr val="FFFF00"/>
        </a:solidFill>
      </xdr:spPr>
    </xdr:pic>
    <xdr:clientData/>
  </xdr:twoCellAnchor>
  <xdr:twoCellAnchor>
    <xdr:from>
      <xdr:col>5</xdr:col>
      <xdr:colOff>19706</xdr:colOff>
      <xdr:row>0</xdr:row>
      <xdr:rowOff>30876</xdr:rowOff>
    </xdr:from>
    <xdr:to>
      <xdr:col>13</xdr:col>
      <xdr:colOff>354723</xdr:colOff>
      <xdr:row>31</xdr:row>
      <xdr:rowOff>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Q44"/>
  <sheetViews>
    <sheetView tabSelected="1" zoomScale="145" zoomScaleNormal="145" workbookViewId="0">
      <selection activeCell="E7" sqref="E7"/>
    </sheetView>
  </sheetViews>
  <sheetFormatPr defaultRowHeight="12.75" x14ac:dyDescent="0.2"/>
  <cols>
    <col min="8" max="8" width="17.7109375" bestFit="1" customWidth="1"/>
  </cols>
  <sheetData>
    <row r="1" spans="2:12" x14ac:dyDescent="0.2">
      <c r="I1" s="1" t="s">
        <v>2</v>
      </c>
      <c r="J1" s="1" t="s">
        <v>1</v>
      </c>
    </row>
    <row r="2" spans="2:12" x14ac:dyDescent="0.2">
      <c r="I2" s="9">
        <f>B6</f>
        <v>700.8150634765625</v>
      </c>
      <c r="L2" s="9">
        <f>C6</f>
        <v>320.51298522949219</v>
      </c>
    </row>
    <row r="4" spans="2:12" x14ac:dyDescent="0.2">
      <c r="B4" s="4" t="s">
        <v>0</v>
      </c>
      <c r="C4" s="2"/>
    </row>
    <row r="5" spans="2:12" x14ac:dyDescent="0.2">
      <c r="B5" s="3" t="s">
        <v>2</v>
      </c>
      <c r="C5" s="3" t="s">
        <v>1</v>
      </c>
      <c r="F5" s="12" t="s">
        <v>9</v>
      </c>
      <c r="G5" s="12" t="s">
        <v>10</v>
      </c>
      <c r="H5" s="12" t="s">
        <v>11</v>
      </c>
      <c r="I5">
        <f>MIN(I$8:I$44)</f>
        <v>400.8150634765625</v>
      </c>
      <c r="K5">
        <f>$C$15*I5+$C$16</f>
        <v>619.25539666116697</v>
      </c>
    </row>
    <row r="6" spans="2:12" x14ac:dyDescent="0.2">
      <c r="B6" s="5">
        <v>700.8150634765625</v>
      </c>
      <c r="C6" s="5">
        <v>320.51298522949219</v>
      </c>
      <c r="F6" s="11">
        <f>1+C15^2</f>
        <v>1.9916337985539909</v>
      </c>
      <c r="G6">
        <f>-2*((C6-C16)*C15+B6)</f>
        <v>-2791.5338889718728</v>
      </c>
      <c r="H6" s="10">
        <f>B6^2+(C6-C16)^2-B10^2</f>
        <v>888174.48405126319</v>
      </c>
      <c r="I6">
        <f>MAX(I$8:I$44)</f>
        <v>1000.8150634765625</v>
      </c>
      <c r="K6">
        <f>$C$15*I6+$C$16</f>
        <v>21.770528669151076</v>
      </c>
    </row>
    <row r="7" spans="2:12" ht="14.25" x14ac:dyDescent="0.2">
      <c r="B7" s="9">
        <f>B6</f>
        <v>700.8150634765625</v>
      </c>
      <c r="C7">
        <f>$C$15*B7+$C$16</f>
        <v>320.51296266515908</v>
      </c>
      <c r="G7" s="1" t="s">
        <v>12</v>
      </c>
      <c r="H7" s="10"/>
    </row>
    <row r="8" spans="2:12" x14ac:dyDescent="0.2">
      <c r="H8">
        <v>0</v>
      </c>
      <c r="I8">
        <f>COS(PI()/18*$H8)*$B$10+B$6</f>
        <v>1000.8150634765625</v>
      </c>
      <c r="J8">
        <f>SIN(PI()/18*$H8)*$B$10+C$6</f>
        <v>320.51298522949219</v>
      </c>
    </row>
    <row r="9" spans="2:12" x14ac:dyDescent="0.2">
      <c r="B9" s="4" t="s">
        <v>7</v>
      </c>
      <c r="H9">
        <v>1</v>
      </c>
      <c r="I9">
        <f t="shared" ref="I9:I44" si="0">COS(PI()/18*$H9)*$B$10+B$6</f>
        <v>996.25738938022482</v>
      </c>
      <c r="J9">
        <f t="shared" ref="J9:J44" si="1">SIN(PI()/18*$H9)*$B$10+C$6</f>
        <v>372.60743852957131</v>
      </c>
    </row>
    <row r="10" spans="2:12" x14ac:dyDescent="0.2">
      <c r="B10" s="5">
        <v>300</v>
      </c>
      <c r="H10">
        <v>2</v>
      </c>
      <c r="I10">
        <f t="shared" si="0"/>
        <v>982.72284971233501</v>
      </c>
      <c r="J10">
        <f t="shared" si="1"/>
        <v>423.11902822719281</v>
      </c>
    </row>
    <row r="11" spans="2:12" x14ac:dyDescent="0.2">
      <c r="B11">
        <f>SQRT((B$6-B26)^2+(C$6-C26)^2)</f>
        <v>300.00000000000017</v>
      </c>
      <c r="C11" s="13">
        <f>SQRT((B$6-B28)^2+(C$6-C28)^2)</f>
        <v>83.83547217684044</v>
      </c>
      <c r="H11">
        <v>3</v>
      </c>
      <c r="I11">
        <f t="shared" si="0"/>
        <v>960.6226846118941</v>
      </c>
      <c r="J11">
        <f t="shared" si="1"/>
        <v>470.51298522949219</v>
      </c>
    </row>
    <row r="12" spans="2:12" x14ac:dyDescent="0.2">
      <c r="B12">
        <f>SQRT((B$6-B27)^2+(C$6-C27)^2)</f>
        <v>300.00000000000011</v>
      </c>
      <c r="C12" s="13">
        <f>SQRT((B$6-B29)^2+(C$6-C29)^2)</f>
        <v>294.36867945081536</v>
      </c>
      <c r="H12">
        <v>4</v>
      </c>
      <c r="I12">
        <f t="shared" si="0"/>
        <v>930.62839641225594</v>
      </c>
      <c r="J12">
        <f t="shared" si="1"/>
        <v>513.34926813545394</v>
      </c>
    </row>
    <row r="13" spans="2:12" x14ac:dyDescent="0.2">
      <c r="H13">
        <v>5</v>
      </c>
      <c r="I13">
        <f t="shared" si="0"/>
        <v>893.65134638252425</v>
      </c>
      <c r="J13">
        <f t="shared" si="1"/>
        <v>550.32631816518563</v>
      </c>
    </row>
    <row r="14" spans="2:12" x14ac:dyDescent="0.2">
      <c r="B14" s="4" t="s">
        <v>4</v>
      </c>
      <c r="H14">
        <v>6</v>
      </c>
      <c r="I14">
        <f t="shared" si="0"/>
        <v>850.8150634765625</v>
      </c>
      <c r="J14">
        <f t="shared" si="1"/>
        <v>580.32060636482379</v>
      </c>
    </row>
    <row r="15" spans="2:12" x14ac:dyDescent="0.2">
      <c r="B15" s="3" t="s">
        <v>6</v>
      </c>
      <c r="C15" s="6">
        <v>-0.99580811332002661</v>
      </c>
      <c r="H15">
        <v>7</v>
      </c>
      <c r="I15">
        <f t="shared" si="0"/>
        <v>803.42110647426318</v>
      </c>
      <c r="J15">
        <f t="shared" si="1"/>
        <v>602.42077146526469</v>
      </c>
    </row>
    <row r="16" spans="2:12" x14ac:dyDescent="0.2">
      <c r="B16" s="3" t="s">
        <v>5</v>
      </c>
      <c r="C16" s="7">
        <v>1018.3902888120094</v>
      </c>
      <c r="H16">
        <v>8</v>
      </c>
      <c r="I16">
        <f t="shared" si="0"/>
        <v>752.90951677664157</v>
      </c>
      <c r="J16">
        <f t="shared" si="1"/>
        <v>615.95531113315451</v>
      </c>
    </row>
    <row r="17" spans="1:17" x14ac:dyDescent="0.2">
      <c r="H17">
        <v>9</v>
      </c>
      <c r="I17">
        <f t="shared" si="0"/>
        <v>700.8150634765625</v>
      </c>
      <c r="J17">
        <f t="shared" si="1"/>
        <v>620.51298522949219</v>
      </c>
    </row>
    <row r="18" spans="1:17" x14ac:dyDescent="0.2">
      <c r="B18" s="1"/>
      <c r="H18">
        <v>10</v>
      </c>
      <c r="I18">
        <f t="shared" si="0"/>
        <v>648.72061017648343</v>
      </c>
      <c r="J18">
        <f t="shared" si="1"/>
        <v>615.95531113315451</v>
      </c>
    </row>
    <row r="19" spans="1:17" x14ac:dyDescent="0.2">
      <c r="H19">
        <v>11</v>
      </c>
      <c r="I19">
        <f t="shared" si="0"/>
        <v>598.20902047886193</v>
      </c>
      <c r="J19">
        <f t="shared" si="1"/>
        <v>602.42077146526469</v>
      </c>
    </row>
    <row r="20" spans="1:17" x14ac:dyDescent="0.2">
      <c r="B20" s="1" t="s">
        <v>8</v>
      </c>
      <c r="H20">
        <v>12</v>
      </c>
      <c r="I20">
        <f t="shared" si="0"/>
        <v>550.8150634765625</v>
      </c>
      <c r="J20">
        <f t="shared" si="1"/>
        <v>580.32060636482379</v>
      </c>
    </row>
    <row r="21" spans="1:17" x14ac:dyDescent="0.2">
      <c r="H21">
        <v>13</v>
      </c>
      <c r="I21">
        <f t="shared" si="0"/>
        <v>507.97878057060069</v>
      </c>
      <c r="J21">
        <f t="shared" si="1"/>
        <v>550.32631816518563</v>
      </c>
    </row>
    <row r="22" spans="1:17" x14ac:dyDescent="0.2">
      <c r="H22">
        <v>14</v>
      </c>
      <c r="I22">
        <f t="shared" si="0"/>
        <v>471.00173054086912</v>
      </c>
      <c r="J22">
        <f t="shared" si="1"/>
        <v>513.34926813545405</v>
      </c>
      <c r="Q22" s="1"/>
    </row>
    <row r="23" spans="1:17" x14ac:dyDescent="0.2">
      <c r="H23">
        <v>15</v>
      </c>
      <c r="I23">
        <f t="shared" si="0"/>
        <v>441.0074423412309</v>
      </c>
      <c r="J23">
        <f t="shared" si="1"/>
        <v>470.51298522949219</v>
      </c>
    </row>
    <row r="24" spans="1:17" x14ac:dyDescent="0.2">
      <c r="B24" s="4" t="s">
        <v>3</v>
      </c>
      <c r="F24" s="1"/>
      <c r="H24">
        <v>16</v>
      </c>
      <c r="I24">
        <f t="shared" si="0"/>
        <v>418.90727724078999</v>
      </c>
      <c r="J24">
        <f t="shared" si="1"/>
        <v>423.11902822719287</v>
      </c>
    </row>
    <row r="25" spans="1:17" x14ac:dyDescent="0.2">
      <c r="B25" s="3" t="s">
        <v>2</v>
      </c>
      <c r="C25" s="3" t="s">
        <v>1</v>
      </c>
      <c r="H25">
        <v>17</v>
      </c>
      <c r="I25">
        <f t="shared" si="0"/>
        <v>405.37273757290012</v>
      </c>
      <c r="J25">
        <f t="shared" si="1"/>
        <v>372.60743852957137</v>
      </c>
    </row>
    <row r="26" spans="1:17" x14ac:dyDescent="0.2">
      <c r="A26">
        <f>(-G6+SQRT(G6^2-4*F6*H6))/F6/2</f>
        <v>913.39216823753065</v>
      </c>
      <c r="B26" s="8">
        <f>(2*((C6-C16)*C15+B6)+SQRT((2*((C6-C16)*C15+B6))^2-4*(1+C15^2)*(B6^2+(C6-C16)^2-B10^2)))/(1+C15^2)/2</f>
        <v>913.39216823753065</v>
      </c>
      <c r="C26" s="8">
        <f>$C$15*B26+$C$16</f>
        <v>108.82695703810566</v>
      </c>
      <c r="D26">
        <f>(-1^ROW()*SQRT((2*((C$6-C$16)*C$15+B$6))^2-4*(1+C$15^2)*(B$6^2+(C$6-C$16)^2-B$10^2))+2*((C$6-C$16)*C$15+B$6))/(1+C$15^2)/2</f>
        <v>913.39216823753065</v>
      </c>
      <c r="H26">
        <v>18</v>
      </c>
      <c r="I26">
        <f t="shared" si="0"/>
        <v>400.8150634765625</v>
      </c>
      <c r="J26">
        <f t="shared" si="1"/>
        <v>320.51298522949224</v>
      </c>
    </row>
    <row r="27" spans="1:17" x14ac:dyDescent="0.2">
      <c r="A27">
        <f>(-G6-SQRT(G6^2-4*F6*H6))/F6/2</f>
        <v>488.23793615146036</v>
      </c>
      <c r="B27">
        <f>(2*((C6-C16)*C15+B6)-SQRT((2*((C6-C16)*C15+B6))^2-4*(1+C15^2)*(B6^2+(C6-C16)^2-B10^2)))/(1+C15^2)/2</f>
        <v>488.23793615146036</v>
      </c>
      <c r="C27" s="8">
        <f>$C$15*B27+$C$16</f>
        <v>532.19899076176011</v>
      </c>
      <c r="D27">
        <f>(-1^ROW()*SQRT((2*((C$6-C$16)*C$15+B$6))^2-4*(1+C$15^2)*(B$6^2+(C$6-C$16)^2-B$10^2))+2*((C$6-C$16)*C$15+B$6))/(1+C$15^2)/2</f>
        <v>488.23793615146036</v>
      </c>
      <c r="H27">
        <v>19</v>
      </c>
      <c r="I27">
        <f t="shared" si="0"/>
        <v>405.37273757290006</v>
      </c>
      <c r="J27">
        <f t="shared" si="1"/>
        <v>268.41853192941318</v>
      </c>
    </row>
    <row r="28" spans="1:17" x14ac:dyDescent="0.2">
      <c r="B28" s="13">
        <v>760.22006185269061</v>
      </c>
      <c r="C28" s="13">
        <f>$C$15*B28+$C$16</f>
        <v>261.35698331044762</v>
      </c>
      <c r="H28">
        <v>20</v>
      </c>
      <c r="I28">
        <f t="shared" si="0"/>
        <v>418.90727724078999</v>
      </c>
      <c r="J28">
        <f t="shared" si="1"/>
        <v>217.90694223179159</v>
      </c>
    </row>
    <row r="29" spans="1:17" x14ac:dyDescent="0.2">
      <c r="B29" s="13">
        <v>492.22823575765892</v>
      </c>
      <c r="C29" s="13">
        <f>$C$15*B29+$C$16</f>
        <v>528.22541803932984</v>
      </c>
      <c r="H29">
        <v>21</v>
      </c>
      <c r="I29">
        <f t="shared" si="0"/>
        <v>441.00744234123084</v>
      </c>
      <c r="J29">
        <f t="shared" si="1"/>
        <v>170.51298522949227</v>
      </c>
    </row>
    <row r="30" spans="1:17" x14ac:dyDescent="0.2">
      <c r="H30">
        <v>22</v>
      </c>
      <c r="I30">
        <f t="shared" si="0"/>
        <v>471.00173054086906</v>
      </c>
      <c r="J30">
        <f t="shared" si="1"/>
        <v>127.67670232353041</v>
      </c>
    </row>
    <row r="31" spans="1:17" x14ac:dyDescent="0.2">
      <c r="H31">
        <v>23</v>
      </c>
      <c r="I31">
        <f t="shared" si="0"/>
        <v>507.97878057060063</v>
      </c>
      <c r="J31">
        <f t="shared" si="1"/>
        <v>90.699652293798806</v>
      </c>
    </row>
    <row r="32" spans="1:17" x14ac:dyDescent="0.2">
      <c r="H32">
        <v>24</v>
      </c>
      <c r="I32">
        <f t="shared" si="0"/>
        <v>550.81506347656239</v>
      </c>
      <c r="J32">
        <f t="shared" si="1"/>
        <v>60.7053640941607</v>
      </c>
    </row>
    <row r="33" spans="8:10" x14ac:dyDescent="0.2">
      <c r="H33">
        <v>25</v>
      </c>
      <c r="I33">
        <f t="shared" si="0"/>
        <v>598.2090204788617</v>
      </c>
      <c r="J33">
        <f t="shared" si="1"/>
        <v>38.605198993719739</v>
      </c>
    </row>
    <row r="34" spans="8:10" x14ac:dyDescent="0.2">
      <c r="H34">
        <v>26</v>
      </c>
      <c r="I34">
        <f t="shared" si="0"/>
        <v>648.72061017648343</v>
      </c>
      <c r="J34">
        <f t="shared" si="1"/>
        <v>25.070659325829808</v>
      </c>
    </row>
    <row r="35" spans="8:10" x14ac:dyDescent="0.2">
      <c r="H35">
        <v>27</v>
      </c>
      <c r="I35">
        <f t="shared" si="0"/>
        <v>700.8150634765625</v>
      </c>
      <c r="J35">
        <f t="shared" si="1"/>
        <v>20.512985229492188</v>
      </c>
    </row>
    <row r="36" spans="8:10" x14ac:dyDescent="0.2">
      <c r="H36">
        <v>28</v>
      </c>
      <c r="I36">
        <f t="shared" si="0"/>
        <v>752.90951677664145</v>
      </c>
      <c r="J36">
        <f t="shared" si="1"/>
        <v>25.070659325829752</v>
      </c>
    </row>
    <row r="37" spans="8:10" x14ac:dyDescent="0.2">
      <c r="H37">
        <v>29</v>
      </c>
      <c r="I37">
        <f t="shared" si="0"/>
        <v>803.42110647426296</v>
      </c>
      <c r="J37">
        <f t="shared" si="1"/>
        <v>38.605198993719625</v>
      </c>
    </row>
    <row r="38" spans="8:10" x14ac:dyDescent="0.2">
      <c r="H38">
        <v>30</v>
      </c>
      <c r="I38">
        <f t="shared" si="0"/>
        <v>850.8150634765625</v>
      </c>
      <c r="J38">
        <f t="shared" si="1"/>
        <v>60.705364094160586</v>
      </c>
    </row>
    <row r="39" spans="8:10" x14ac:dyDescent="0.2">
      <c r="H39">
        <v>31</v>
      </c>
      <c r="I39">
        <f t="shared" si="0"/>
        <v>893.65134638252425</v>
      </c>
      <c r="J39">
        <f t="shared" si="1"/>
        <v>90.699652293798749</v>
      </c>
    </row>
    <row r="40" spans="8:10" x14ac:dyDescent="0.2">
      <c r="H40">
        <v>32</v>
      </c>
      <c r="I40">
        <f t="shared" si="0"/>
        <v>930.62839641225582</v>
      </c>
      <c r="J40">
        <f t="shared" si="1"/>
        <v>127.67670232353032</v>
      </c>
    </row>
    <row r="41" spans="8:10" x14ac:dyDescent="0.2">
      <c r="H41">
        <v>33</v>
      </c>
      <c r="I41">
        <f t="shared" si="0"/>
        <v>960.62268461189399</v>
      </c>
      <c r="J41">
        <f t="shared" si="1"/>
        <v>170.51298522949205</v>
      </c>
    </row>
    <row r="42" spans="8:10" x14ac:dyDescent="0.2">
      <c r="H42">
        <v>34</v>
      </c>
      <c r="I42">
        <f t="shared" si="0"/>
        <v>982.72284971233489</v>
      </c>
      <c r="J42">
        <f t="shared" si="1"/>
        <v>217.90694223179136</v>
      </c>
    </row>
    <row r="43" spans="8:10" x14ac:dyDescent="0.2">
      <c r="H43">
        <v>35</v>
      </c>
      <c r="I43">
        <f t="shared" si="0"/>
        <v>996.25738938022482</v>
      </c>
      <c r="J43">
        <f t="shared" si="1"/>
        <v>268.41853192941306</v>
      </c>
    </row>
    <row r="44" spans="8:10" x14ac:dyDescent="0.2">
      <c r="H44">
        <v>36</v>
      </c>
      <c r="I44">
        <f t="shared" si="0"/>
        <v>1000.8150634765625</v>
      </c>
      <c r="J44">
        <f t="shared" si="1"/>
        <v>320.51298522949213</v>
      </c>
    </row>
  </sheetData>
  <phoneticPr fontId="0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Лист11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2018-09-22T05:09:36Z</dcterms:created>
  <dcterms:modified xsi:type="dcterms:W3CDTF">2019-04-07T09:01:33Z</dcterms:modified>
</cp:coreProperties>
</file>