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!\Desktop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M14" i="1"/>
  <c r="N14" i="1" s="1"/>
  <c r="O14" i="1" s="1"/>
  <c r="P14" i="1" s="1"/>
  <c r="O13" i="1"/>
  <c r="P13" i="1" s="1"/>
  <c r="M13" i="1"/>
  <c r="M12" i="1"/>
  <c r="O12" i="1" s="1"/>
  <c r="P12" i="1" s="1"/>
  <c r="M6" i="1"/>
  <c r="N6" i="1" s="1"/>
  <c r="O6" i="1" s="1"/>
  <c r="P6" i="1" s="1"/>
  <c r="O5" i="1"/>
  <c r="P5" i="1" s="1"/>
  <c r="M5" i="1"/>
  <c r="M4" i="1"/>
  <c r="O4" i="1" s="1"/>
  <c r="P4" i="1" s="1"/>
  <c r="E1" i="1"/>
</calcChain>
</file>

<file path=xl/sharedStrings.xml><?xml version="1.0" encoding="utf-8"?>
<sst xmlns="http://schemas.openxmlformats.org/spreadsheetml/2006/main" count="53" uniqueCount="24">
  <si>
    <t>Вихідні данні</t>
  </si>
  <si>
    <t>ін.№ 117000004608</t>
  </si>
  <si>
    <t>вартість однієї труби</t>
  </si>
  <si>
    <t>всього довж труб</t>
  </si>
  <si>
    <t>всього вартість</t>
  </si>
  <si>
    <t>1шт/метрів</t>
  </si>
  <si>
    <t>вага,кг 1 труби</t>
  </si>
  <si>
    <t>вага 1метра труби, кг</t>
  </si>
  <si>
    <t>вартість 1 кг</t>
  </si>
  <si>
    <t>ін.№ 117000009493</t>
  </si>
  <si>
    <t>НОБТ NMDC 127</t>
  </si>
  <si>
    <t>153705</t>
  </si>
  <si>
    <t>15-3</t>
  </si>
  <si>
    <t>м</t>
  </si>
  <si>
    <t>ін.№ 117000009404</t>
  </si>
  <si>
    <t>НОБТ NMDC 203</t>
  </si>
  <si>
    <t>153706</t>
  </si>
  <si>
    <t>НОБТ NMDC  171,5</t>
  </si>
  <si>
    <t>2634</t>
  </si>
  <si>
    <t>11-7-1</t>
  </si>
  <si>
    <t>вводим данные</t>
  </si>
  <si>
    <t>Результат</t>
  </si>
  <si>
    <t>Не наботает</t>
  </si>
  <si>
    <t>Работает верно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</si>
</sst>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FF000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 applyFont="1"/>
    <xf numFmtId="0" fontId="2" fillId="0" borderId="0" xfId="1" applyFont="1"/>
    <xf numFmtId="0" fontId="2" fillId="0" borderId="1" xfId="1" applyFont="1" applyBorder="1" applyAlignment="1"/>
    <xf numFmtId="0" fontId="3" fillId="0" borderId="0" xfId="1" applyFont="1"/>
    <xf numFmtId="0" fontId="1" fillId="0" borderId="2" xfId="1" applyBorder="1" applyAlignment="1">
      <alignment wrapText="1"/>
    </xf>
    <xf numFmtId="0" fontId="1" fillId="2" borderId="2" xfId="1" applyFill="1" applyBorder="1" applyAlignment="1">
      <alignment wrapText="1"/>
    </xf>
    <xf numFmtId="49" fontId="1" fillId="0" borderId="2" xfId="1" applyNumberFormat="1" applyBorder="1"/>
    <xf numFmtId="2" fontId="1" fillId="2" borderId="2" xfId="1" applyNumberFormat="1" applyFill="1" applyBorder="1"/>
    <xf numFmtId="2" fontId="1" fillId="0" borderId="2" xfId="1" applyNumberFormat="1" applyBorder="1"/>
    <xf numFmtId="4" fontId="1" fillId="0" borderId="2" xfId="1" applyNumberFormat="1" applyBorder="1"/>
    <xf numFmtId="0" fontId="1" fillId="0" borderId="2" xfId="1" applyBorder="1"/>
    <xf numFmtId="0" fontId="1" fillId="2" borderId="2" xfId="1" applyFill="1" applyBorder="1"/>
    <xf numFmtId="1" fontId="1" fillId="0" borderId="2" xfId="1" applyNumberFormat="1" applyBorder="1"/>
    <xf numFmtId="0" fontId="1" fillId="3" borderId="0" xfId="1" applyFont="1" applyFill="1"/>
    <xf numFmtId="0" fontId="1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F10" sqref="F10"/>
    </sheetView>
  </sheetViews>
  <sheetFormatPr defaultRowHeight="15" x14ac:dyDescent="0.25"/>
  <cols>
    <col min="5" max="5" width="28.28515625" customWidth="1"/>
  </cols>
  <sheetData>
    <row r="1" spans="1:16" x14ac:dyDescent="0.25">
      <c r="A1" s="1"/>
      <c r="B1" s="1"/>
      <c r="C1" s="1"/>
      <c r="D1" s="1" t="s">
        <v>21</v>
      </c>
      <c r="E1" s="14" t="e">
        <f>VLOOKUP(A3,E4:M6,9)</f>
        <v>#N/A</v>
      </c>
      <c r="F1" s="1"/>
      <c r="G1" s="15" t="s">
        <v>22</v>
      </c>
      <c r="H1" s="15"/>
      <c r="I1" s="15"/>
      <c r="J1" s="15"/>
      <c r="K1" s="15"/>
      <c r="L1" s="15"/>
      <c r="M1" s="1"/>
      <c r="N1" s="1"/>
      <c r="O1" s="1"/>
      <c r="P1" s="1"/>
    </row>
    <row r="2" spans="1:16" x14ac:dyDescent="0.25">
      <c r="A2" s="2" t="s">
        <v>20</v>
      </c>
      <c r="B2" s="2"/>
      <c r="C2" s="2"/>
      <c r="D2" s="2"/>
      <c r="E2" s="2"/>
      <c r="F2" s="3" t="s">
        <v>0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9" x14ac:dyDescent="0.25">
      <c r="A3" s="4" t="s">
        <v>1</v>
      </c>
      <c r="B3" s="1"/>
      <c r="C3" s="1"/>
      <c r="D3" s="1"/>
      <c r="E3" s="1"/>
      <c r="F3" s="5"/>
      <c r="G3" s="5"/>
      <c r="H3" s="5"/>
      <c r="I3" s="5"/>
      <c r="J3" s="6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6" t="s">
        <v>7</v>
      </c>
      <c r="P3" s="5" t="s">
        <v>8</v>
      </c>
    </row>
    <row r="4" spans="1:16" ht="15.75" x14ac:dyDescent="0.25">
      <c r="A4" s="4"/>
      <c r="B4" s="4"/>
      <c r="C4" s="4"/>
      <c r="D4" s="4"/>
      <c r="E4" s="4" t="s">
        <v>9</v>
      </c>
      <c r="F4" s="7" t="s">
        <v>10</v>
      </c>
      <c r="G4" s="13" t="s">
        <v>11</v>
      </c>
      <c r="H4" s="7" t="s">
        <v>12</v>
      </c>
      <c r="I4" s="7" t="s">
        <v>13</v>
      </c>
      <c r="J4" s="8">
        <v>24429.158729999999</v>
      </c>
      <c r="K4" s="9">
        <v>28.35</v>
      </c>
      <c r="L4" s="10">
        <v>692566.65</v>
      </c>
      <c r="M4" s="11">
        <f>K4/3</f>
        <v>9.4500000000000011</v>
      </c>
      <c r="N4" s="11">
        <v>692.7</v>
      </c>
      <c r="O4" s="12">
        <f>ROUND(N4/M4,2)</f>
        <v>73.3</v>
      </c>
      <c r="P4" s="11">
        <f>J4/O4</f>
        <v>333.27638103683495</v>
      </c>
    </row>
    <row r="5" spans="1:16" ht="15.75" x14ac:dyDescent="0.25">
      <c r="A5" s="4"/>
      <c r="B5" s="4"/>
      <c r="C5" s="4"/>
      <c r="D5" s="4"/>
      <c r="E5" s="4" t="s">
        <v>14</v>
      </c>
      <c r="F5" s="7" t="s">
        <v>15</v>
      </c>
      <c r="G5" s="9" t="s">
        <v>16</v>
      </c>
      <c r="H5" s="7" t="s">
        <v>12</v>
      </c>
      <c r="I5" s="7" t="s">
        <v>13</v>
      </c>
      <c r="J5" s="8">
        <v>44726.737099999998</v>
      </c>
      <c r="K5" s="9">
        <v>28.3</v>
      </c>
      <c r="L5" s="10">
        <v>1265766.6599999999</v>
      </c>
      <c r="M5" s="9">
        <f>K5/3</f>
        <v>9.4333333333333336</v>
      </c>
      <c r="N5" s="11">
        <v>2003.9</v>
      </c>
      <c r="O5" s="12">
        <f>ROUND(N5/M5,2)</f>
        <v>212.43</v>
      </c>
      <c r="P5" s="11">
        <f>J5/O5</f>
        <v>210.5481198512451</v>
      </c>
    </row>
    <row r="6" spans="1:16" ht="15.75" x14ac:dyDescent="0.25">
      <c r="A6" s="4"/>
      <c r="B6" s="4"/>
      <c r="C6" s="4"/>
      <c r="D6" s="4"/>
      <c r="E6" s="4" t="s">
        <v>1</v>
      </c>
      <c r="F6" s="7" t="s">
        <v>17</v>
      </c>
      <c r="G6" s="9" t="s">
        <v>18</v>
      </c>
      <c r="H6" s="7" t="s">
        <v>19</v>
      </c>
      <c r="I6" s="7" t="s">
        <v>13</v>
      </c>
      <c r="J6" s="8">
        <v>3552.6315399999999</v>
      </c>
      <c r="K6" s="9">
        <v>26.76</v>
      </c>
      <c r="L6" s="10">
        <v>95068.42</v>
      </c>
      <c r="M6" s="11">
        <f>K6/3</f>
        <v>8.92</v>
      </c>
      <c r="N6" s="11">
        <f>133.5*M6</f>
        <v>1190.82</v>
      </c>
      <c r="O6" s="12">
        <f>ROUND(N6/M6,2)</f>
        <v>133.5</v>
      </c>
      <c r="P6" s="11">
        <f>J6/O6</f>
        <v>26.611472209737826</v>
      </c>
    </row>
    <row r="9" spans="1:16" x14ac:dyDescent="0.25">
      <c r="F9" s="16" t="s">
        <v>23</v>
      </c>
      <c r="G9" s="16"/>
      <c r="H9" s="16"/>
      <c r="I9" s="16"/>
      <c r="J9" s="16"/>
    </row>
    <row r="10" spans="1:16" x14ac:dyDescent="0.25">
      <c r="A10" s="2" t="s">
        <v>20</v>
      </c>
      <c r="B10" s="2"/>
      <c r="C10" s="2"/>
      <c r="D10" s="2"/>
      <c r="E10" s="14">
        <f>VLOOKUP(A11,E12:M14,9)</f>
        <v>9.4333333333333336</v>
      </c>
      <c r="F10" s="3" t="s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39" x14ac:dyDescent="0.25">
      <c r="A11" s="4" t="s">
        <v>14</v>
      </c>
      <c r="B11" s="1"/>
      <c r="C11" s="1"/>
      <c r="D11" s="1"/>
      <c r="E11" s="1"/>
      <c r="F11" s="5"/>
      <c r="G11" s="5"/>
      <c r="H11" s="5"/>
      <c r="I11" s="5"/>
      <c r="J11" s="6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6" t="s">
        <v>7</v>
      </c>
      <c r="P11" s="5" t="s">
        <v>8</v>
      </c>
    </row>
    <row r="12" spans="1:16" ht="15.75" x14ac:dyDescent="0.25">
      <c r="A12" s="4"/>
      <c r="B12" s="4"/>
      <c r="C12" s="4"/>
      <c r="D12" s="4"/>
      <c r="E12" s="4" t="s">
        <v>9</v>
      </c>
      <c r="F12" s="7" t="s">
        <v>10</v>
      </c>
      <c r="G12" s="13" t="s">
        <v>11</v>
      </c>
      <c r="H12" s="7" t="s">
        <v>12</v>
      </c>
      <c r="I12" s="7" t="s">
        <v>13</v>
      </c>
      <c r="J12" s="8">
        <v>24429.158729999999</v>
      </c>
      <c r="K12" s="9">
        <v>28.35</v>
      </c>
      <c r="L12" s="10">
        <v>692566.65</v>
      </c>
      <c r="M12" s="11">
        <f>K12/3</f>
        <v>9.4500000000000011</v>
      </c>
      <c r="N12" s="11">
        <v>692.7</v>
      </c>
      <c r="O12" s="12">
        <f>ROUND(N12/M12,2)</f>
        <v>73.3</v>
      </c>
      <c r="P12" s="11">
        <f>J12/O12</f>
        <v>333.27638103683495</v>
      </c>
    </row>
    <row r="13" spans="1:16" ht="15.75" x14ac:dyDescent="0.25">
      <c r="A13" s="4"/>
      <c r="B13" s="4"/>
      <c r="C13" s="4"/>
      <c r="D13" s="4"/>
      <c r="E13" s="4" t="s">
        <v>14</v>
      </c>
      <c r="F13" s="7" t="s">
        <v>15</v>
      </c>
      <c r="G13" s="9" t="s">
        <v>16</v>
      </c>
      <c r="H13" s="7" t="s">
        <v>12</v>
      </c>
      <c r="I13" s="7" t="s">
        <v>13</v>
      </c>
      <c r="J13" s="8">
        <v>44726.737099999998</v>
      </c>
      <c r="K13" s="9">
        <v>28.3</v>
      </c>
      <c r="L13" s="10">
        <v>1265766.6599999999</v>
      </c>
      <c r="M13" s="9">
        <f>K13/3</f>
        <v>9.4333333333333336</v>
      </c>
      <c r="N13" s="11">
        <v>2003.9</v>
      </c>
      <c r="O13" s="12">
        <f>ROUND(N13/M13,2)</f>
        <v>212.43</v>
      </c>
      <c r="P13" s="11">
        <f>J13/O13</f>
        <v>210.5481198512451</v>
      </c>
    </row>
    <row r="14" spans="1:16" ht="15.75" x14ac:dyDescent="0.25">
      <c r="A14" s="4"/>
      <c r="B14" s="4"/>
      <c r="C14" s="4"/>
      <c r="D14" s="4"/>
      <c r="E14" s="4" t="s">
        <v>1</v>
      </c>
      <c r="F14" s="7" t="s">
        <v>17</v>
      </c>
      <c r="G14" s="9" t="s">
        <v>18</v>
      </c>
      <c r="H14" s="7" t="s">
        <v>19</v>
      </c>
      <c r="I14" s="7" t="s">
        <v>13</v>
      </c>
      <c r="J14" s="8">
        <v>3552.6315399999999</v>
      </c>
      <c r="K14" s="9">
        <v>26.76</v>
      </c>
      <c r="L14" s="10">
        <v>95068.42</v>
      </c>
      <c r="M14" s="11">
        <f>K14/3</f>
        <v>8.92</v>
      </c>
      <c r="N14" s="11">
        <f>133.5*M14</f>
        <v>1190.82</v>
      </c>
      <c r="O14" s="12">
        <f>ROUND(N14/M14,2)</f>
        <v>133.5</v>
      </c>
      <c r="P14" s="11">
        <f>J14/O14</f>
        <v>26.611472209737826</v>
      </c>
    </row>
  </sheetData>
  <mergeCells count="2">
    <mergeCell ref="G1:L1"/>
    <mergeCell ref="F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!</dc:creator>
  <cp:lastModifiedBy>!</cp:lastModifiedBy>
  <dcterms:created xsi:type="dcterms:W3CDTF">2019-05-02T09:52:24Z</dcterms:created>
  <dcterms:modified xsi:type="dcterms:W3CDTF">2019-05-02T09:59:49Z</dcterms:modified>
</cp:coreProperties>
</file>