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725" windowHeight="9795"/>
  </bookViews>
  <sheets>
    <sheet name="Лист1" sheetId="1" r:id="rId1"/>
  </sheets>
  <externalReferences>
    <externalReference r:id="rId2"/>
  </externalReferences>
  <definedNames>
    <definedName name="Диапазон_ОгрТеплопотери">'[1]Теплопотери (Ч)'!$C$3:$C$16</definedName>
  </definedNames>
  <calcPr calcId="152511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2" i="1"/>
  <c r="E37" i="1"/>
  <c r="E36" i="1"/>
  <c r="E35" i="1"/>
  <c r="E34" i="1"/>
  <c r="E33" i="1"/>
  <c r="E3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2" i="1"/>
</calcChain>
</file>

<file path=xl/sharedStrings.xml><?xml version="1.0" encoding="utf-8"?>
<sst xmlns="http://schemas.openxmlformats.org/spreadsheetml/2006/main" count="127" uniqueCount="36">
  <si>
    <t>Т.01.07</t>
  </si>
  <si>
    <t>НС2</t>
  </si>
  <si>
    <t>НС1</t>
  </si>
  <si>
    <t>Итого</t>
  </si>
  <si>
    <t>-</t>
  </si>
  <si>
    <t>ОК1</t>
  </si>
  <si>
    <t>ОК2</t>
  </si>
  <si>
    <t>НД</t>
  </si>
  <si>
    <t>ПТ1</t>
  </si>
  <si>
    <t>ПТ2</t>
  </si>
  <si>
    <t>ПТ3</t>
  </si>
  <si>
    <t>ПТ4</t>
  </si>
  <si>
    <t>Т.01.08</t>
  </si>
  <si>
    <t>Ю</t>
  </si>
  <si>
    <t>В</t>
  </si>
  <si>
    <t>ЮВ</t>
  </si>
  <si>
    <t>Напрвление</t>
  </si>
  <si>
    <t>Коэф</t>
  </si>
  <si>
    <t>Литера</t>
  </si>
  <si>
    <t>Марка</t>
  </si>
  <si>
    <t>1 условие- проверка по номеру литеры А:А - расчет в пределах одинаковых значений</t>
  </si>
  <si>
    <t>то результат коэф = 0,05 - столбец D:D</t>
  </si>
  <si>
    <t>варианты для условия 2:</t>
  </si>
  <si>
    <t>НС3</t>
  </si>
  <si>
    <t>С</t>
  </si>
  <si>
    <t>2 условие- если столбец B содерждит, часть текста "НС" и/или "ОК"  и два и более НС и/или ОК имеют различное направление (столбец С:С)</t>
  </si>
  <si>
    <t>Коэф при выполнении всех условий равен 0,05, если иначе "пробел"</t>
  </si>
  <si>
    <t>Т.01.09</t>
  </si>
  <si>
    <t>если любое НС.. и любое ОК.. имеют различное направление С и В (соответственно),  то коэф=0,05</t>
  </si>
  <si>
    <t>Т.01.05</t>
  </si>
  <si>
    <t>З</t>
  </si>
  <si>
    <t>если ОК1(или любое ОК...) и ОК2(или любое ОК...) имеют направление С и В (соответственно), то коэф=0,05</t>
  </si>
  <si>
    <t>если НС1(или любое НС...) и НС2(или любое НС...) имеют различное направление Ю и ЮВ (соответственно), то коэф=0,05</t>
  </si>
  <si>
    <t>если все НС.. И ОК.. Направлены одинаково то коэф нет/0</t>
  </si>
  <si>
    <t>Столбец Е:Е вспомогательный … в идеале хотелось бы без него</t>
  </si>
  <si>
    <t>Желтым показано то, что в итоге должно получится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</si>
</sst>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14">
    <xf numFmtId="0" fontId="0" fillId="0" borderId="0" xfId="0"/>
    <xf numFmtId="0" fontId="4" fillId="0" borderId="1" xfId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0" fillId="0" borderId="0" xfId="0" applyFill="1" applyAlignment="1">
      <alignment horizontal="center" vertical="center"/>
    </xf>
    <xf numFmtId="0" fontId="3" fillId="0" borderId="0" xfId="0" applyFont="1"/>
  </cellXfs>
  <cellStyles count="4">
    <cellStyle name="Normal" xfId="0" builtinId="0"/>
    <cellStyle name="Normal 2" xfId="1"/>
    <cellStyle name="Normal 6" xfId="2"/>
    <cellStyle name="Обычный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esarI/Documents/MyJabberFiles/ivan.churikov@aecom.com/02.%20&#1056;&#1040;&#1057;&#1063;&#1045;&#1058;&#1067;/00.&#1054;&#1057;&#1053;&#1054;&#1042;&#1053;&#1067;&#1045;%20&#1056;&#1040;&#1057;&#1063;&#1045;&#1058;&#1067;/04.&#1055;&#1045;&#1056;&#1045;&#1044;&#1045;&#1051;&#1050;&#1040;%20&#1058;&#1045;&#1055;&#1051;&#1054;&#1055;&#1054;&#1058;&#1045;&#1056;&#1068;/11.BASIC_&#1058;&#1077;&#1087;&#1083;&#1086;&#1087;&#1086;&#1090;&#1077;&#1088;&#1080;-&#1090;&#1077;&#1087;&#1083;&#1086;&#1087;&#1088;&#1080;&#1090;&#1086;&#1082;&#1080;_R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50_Коэффиц."/>
      <sheetName val="СП50_Материалы"/>
      <sheetName val="Экспликация"/>
      <sheetName val="Экспресс R"/>
      <sheetName val="ГСОП"/>
      <sheetName val="СП131_ХП_Климат."/>
      <sheetName val="Ввод данных"/>
      <sheetName val="СП131_ТП_Климат."/>
      <sheetName val="СП50_Воздухопроницаемость"/>
      <sheetName val="Инфильтрация"/>
      <sheetName val="Теплопотери (Ч)"/>
      <sheetName val="Воздухообмены(IN)"/>
      <sheetName val="Теплопритоки (Ч)"/>
      <sheetName val="Расчет солн.радиации"/>
      <sheetName val="Ассимиляция"/>
      <sheetName val="П2.91_Справочные данные"/>
      <sheetName val="Нагрузки"/>
      <sheetName val="П2.91_Солн. радиация"/>
      <sheetName val="Правила обмера"/>
      <sheetName val="Теплопотери (П)"/>
      <sheetName val="Возд.отопление"/>
      <sheetName val="Теплотехн.расчет_(ПЗ)"/>
      <sheetName val="Физ.свойства воздуха"/>
      <sheetName val="Пересчет теплоотдачи"/>
      <sheetName val="Функции EN-RU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C3" t="str">
            <v>ОК1</v>
          </cell>
        </row>
        <row r="4">
          <cell r="C4" t="str">
            <v>НС2</v>
          </cell>
        </row>
        <row r="5">
          <cell r="C5" t="str">
            <v>НС3</v>
          </cell>
        </row>
        <row r="6">
          <cell r="C6" t="str">
            <v>НС4</v>
          </cell>
        </row>
        <row r="7">
          <cell r="C7" t="str">
            <v>ПТ1</v>
          </cell>
        </row>
        <row r="8">
          <cell r="C8" t="str">
            <v>ПТ2</v>
          </cell>
        </row>
        <row r="9">
          <cell r="C9" t="str">
            <v>ПТ3</v>
          </cell>
        </row>
        <row r="10">
          <cell r="C10" t="str">
            <v>ПТ4</v>
          </cell>
        </row>
        <row r="11">
          <cell r="C11" t="str">
            <v>ПЛ1</v>
          </cell>
        </row>
        <row r="12">
          <cell r="C12" t="str">
            <v>П1-З</v>
          </cell>
        </row>
        <row r="13">
          <cell r="C13" t="str">
            <v>П1-Зи</v>
          </cell>
        </row>
        <row r="14">
          <cell r="C14" t="str">
            <v>П2-З</v>
          </cell>
        </row>
        <row r="15">
          <cell r="C15" t="str">
            <v>П3-З</v>
          </cell>
        </row>
        <row r="16">
          <cell r="C16" t="str">
            <v>П5-З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>
      <selection activeCell="F2" sqref="F2"/>
    </sheetView>
  </sheetViews>
  <sheetFormatPr defaultRowHeight="15" x14ac:dyDescent="0.25"/>
  <cols>
    <col min="1" max="1" width="12.7109375" style="3" customWidth="1"/>
    <col min="2" max="4" width="9.140625" style="3"/>
  </cols>
  <sheetData>
    <row r="1" spans="1:9" ht="30" x14ac:dyDescent="0.25">
      <c r="A1" s="4" t="s">
        <v>18</v>
      </c>
      <c r="B1" s="4" t="s">
        <v>19</v>
      </c>
      <c r="C1" s="4" t="s">
        <v>16</v>
      </c>
      <c r="D1" s="4" t="s">
        <v>17</v>
      </c>
    </row>
    <row r="2" spans="1:9" ht="15" customHeight="1" x14ac:dyDescent="0.25">
      <c r="A2" s="1" t="s">
        <v>0</v>
      </c>
      <c r="B2" s="5" t="s">
        <v>2</v>
      </c>
      <c r="C2" s="6" t="s">
        <v>13</v>
      </c>
      <c r="D2" s="9">
        <v>0.05</v>
      </c>
      <c r="E2" s="11" t="str">
        <f t="shared" ref="E2:E37" si="0">LEFT($B:$B,2)&amp;$C:$C</f>
        <v>НСЮ</v>
      </c>
      <c r="F2" s="12">
        <f>IF(COUNTIFS($A$2:$A997,$A2,$B$2:$B997,LEFT($B2,2)&amp;"*",$C$2:$C997,IF(C2&lt;&gt;"-",C2,""))&gt;0,0.05,"")</f>
        <v>0.05</v>
      </c>
      <c r="H2" s="13"/>
      <c r="I2" t="s">
        <v>26</v>
      </c>
    </row>
    <row r="3" spans="1:9" x14ac:dyDescent="0.25">
      <c r="A3" s="1" t="s">
        <v>0</v>
      </c>
      <c r="B3" s="5" t="s">
        <v>1</v>
      </c>
      <c r="C3" s="6" t="s">
        <v>13</v>
      </c>
      <c r="D3" s="9">
        <v>0.05</v>
      </c>
      <c r="E3" s="11" t="str">
        <f t="shared" si="0"/>
        <v>НСЮ</v>
      </c>
      <c r="F3" s="12">
        <f>IF(COUNTIFS($A$2:$A998,$A3,$B$2:$B998,LEFT($B3,2)&amp;"*",$C$2:$C998,IF(C3&lt;&gt;"-",C3,""))&gt;0,0.05,"")</f>
        <v>0.05</v>
      </c>
      <c r="I3" t="s">
        <v>20</v>
      </c>
    </row>
    <row r="4" spans="1:9" x14ac:dyDescent="0.25">
      <c r="A4" s="1" t="s">
        <v>0</v>
      </c>
      <c r="B4" s="5" t="s">
        <v>23</v>
      </c>
      <c r="C4" s="6" t="s">
        <v>15</v>
      </c>
      <c r="D4" s="9">
        <v>0.05</v>
      </c>
      <c r="E4" s="11" t="str">
        <f t="shared" si="0"/>
        <v>НСЮВ</v>
      </c>
      <c r="F4" s="12">
        <f>IF(COUNTIFS($A$2:$A999,$A4,$B$2:$B999,LEFT($B4,2)&amp;"*",$C$2:$C999,IF(C4&lt;&gt;"-",C4,""))&gt;0,0.05,"")</f>
        <v>0.05</v>
      </c>
      <c r="I4" t="s">
        <v>25</v>
      </c>
    </row>
    <row r="5" spans="1:9" x14ac:dyDescent="0.25">
      <c r="A5" s="1" t="s">
        <v>0</v>
      </c>
      <c r="B5" s="5" t="s">
        <v>5</v>
      </c>
      <c r="C5" s="6" t="s">
        <v>15</v>
      </c>
      <c r="D5" s="9">
        <v>0.05</v>
      </c>
      <c r="E5" s="11" t="str">
        <f t="shared" si="0"/>
        <v>ОКЮВ</v>
      </c>
      <c r="F5" s="12">
        <f>IF(COUNTIFS($A$2:$A1000,$A5,$B$2:$B1000,LEFT($B5,2)&amp;"*",$C$2:$C1000,IF(C5&lt;&gt;"-",C5,""))&gt;0,0.05,"")</f>
        <v>0.05</v>
      </c>
      <c r="I5" t="s">
        <v>21</v>
      </c>
    </row>
    <row r="6" spans="1:9" x14ac:dyDescent="0.25">
      <c r="A6" s="1" t="s">
        <v>0</v>
      </c>
      <c r="B6" s="5" t="s">
        <v>6</v>
      </c>
      <c r="C6" s="6" t="s">
        <v>15</v>
      </c>
      <c r="D6" s="9">
        <v>0.05</v>
      </c>
      <c r="E6" s="11" t="str">
        <f t="shared" si="0"/>
        <v>ОКЮВ</v>
      </c>
      <c r="F6" s="12">
        <f>IF(COUNTIFS($A$2:$A1001,$A6,$B$2:$B1001,LEFT($B6,2)&amp;"*",$C$2:$C1001,IF(C6&lt;&gt;"-",C6,""))&gt;0,0.05,"")</f>
        <v>0.05</v>
      </c>
      <c r="I6" t="s">
        <v>22</v>
      </c>
    </row>
    <row r="7" spans="1:9" x14ac:dyDescent="0.25">
      <c r="A7" s="1" t="s">
        <v>0</v>
      </c>
      <c r="B7" s="5" t="s">
        <v>7</v>
      </c>
      <c r="C7" s="6" t="s">
        <v>13</v>
      </c>
      <c r="D7" s="9">
        <v>0.05</v>
      </c>
      <c r="E7" s="11" t="str">
        <f t="shared" si="0"/>
        <v>НДЮ</v>
      </c>
      <c r="F7" s="12">
        <f>IF(COUNTIFS($A$2:$A1002,$A7,$B$2:$B1002,LEFT($B7,2)&amp;"*",$C$2:$C1002,IF(C7&lt;&gt;"-",C7,""))&gt;0,0.05,"")</f>
        <v>0.05</v>
      </c>
      <c r="H7" s="1" t="s">
        <v>12</v>
      </c>
      <c r="I7" t="s">
        <v>32</v>
      </c>
    </row>
    <row r="8" spans="1:9" x14ac:dyDescent="0.25">
      <c r="A8" s="1" t="s">
        <v>0</v>
      </c>
      <c r="B8" s="5" t="s">
        <v>8</v>
      </c>
      <c r="C8" s="6" t="s">
        <v>4</v>
      </c>
      <c r="D8" s="9"/>
      <c r="E8" s="11" t="str">
        <f t="shared" si="0"/>
        <v>ПТ-</v>
      </c>
      <c r="F8" s="12" t="str">
        <f>IF(COUNTIFS($A$2:$A1003,$A8,$B$2:$B1003,LEFT($B8,2)&amp;"*",$C$2:$C1003,IF(C8&lt;&gt;"-",C8,""))&gt;0,0.05,"")</f>
        <v/>
      </c>
      <c r="H8" s="1" t="s">
        <v>27</v>
      </c>
      <c r="I8" t="s">
        <v>28</v>
      </c>
    </row>
    <row r="9" spans="1:9" x14ac:dyDescent="0.25">
      <c r="A9" s="1" t="s">
        <v>0</v>
      </c>
      <c r="B9" s="5" t="s">
        <v>9</v>
      </c>
      <c r="C9" s="6" t="s">
        <v>4</v>
      </c>
      <c r="D9" s="9"/>
      <c r="E9" s="11" t="str">
        <f t="shared" si="0"/>
        <v>ПТ-</v>
      </c>
      <c r="F9" s="12" t="str">
        <f>IF(COUNTIFS($A$2:$A1004,$A9,$B$2:$B1004,LEFT($B9,2)&amp;"*",$C$2:$C1004,IF(C9&lt;&gt;"-",C9,""))&gt;0,0.05,"")</f>
        <v/>
      </c>
      <c r="H9" s="1" t="s">
        <v>29</v>
      </c>
      <c r="I9" t="s">
        <v>31</v>
      </c>
    </row>
    <row r="10" spans="1:9" x14ac:dyDescent="0.25">
      <c r="A10" s="1" t="s">
        <v>0</v>
      </c>
      <c r="B10" s="5" t="s">
        <v>10</v>
      </c>
      <c r="C10" s="6" t="s">
        <v>4</v>
      </c>
      <c r="D10" s="9"/>
      <c r="E10" s="11" t="str">
        <f t="shared" si="0"/>
        <v>ПТ-</v>
      </c>
      <c r="F10" s="12" t="str">
        <f>IF(COUNTIFS($A$2:$A1005,$A10,$B$2:$B1005,LEFT($B10,2)&amp;"*",$C$2:$C1005,IF(C10&lt;&gt;"-",C10,""))&gt;0,0.05,"")</f>
        <v/>
      </c>
      <c r="I10" s="10"/>
    </row>
    <row r="11" spans="1:9" x14ac:dyDescent="0.25">
      <c r="A11" s="1" t="s">
        <v>0</v>
      </c>
      <c r="B11" s="5" t="s">
        <v>11</v>
      </c>
      <c r="C11" s="6" t="s">
        <v>4</v>
      </c>
      <c r="D11" s="9"/>
      <c r="E11" s="11" t="str">
        <f t="shared" si="0"/>
        <v>ПТ-</v>
      </c>
      <c r="F11" s="12" t="str">
        <f>IF(COUNTIFS($A$2:$A1006,$A11,$B$2:$B1006,LEFT($B11,2)&amp;"*",$C$2:$C1006,IF(C11&lt;&gt;"-",C11,""))&gt;0,0.05,"")</f>
        <v/>
      </c>
      <c r="I11" t="s">
        <v>33</v>
      </c>
    </row>
    <row r="12" spans="1:9" x14ac:dyDescent="0.25">
      <c r="A12" s="2" t="s">
        <v>3</v>
      </c>
      <c r="B12" s="7"/>
      <c r="C12" s="8"/>
      <c r="D12" s="5"/>
      <c r="E12" s="11" t="str">
        <f t="shared" si="0"/>
        <v/>
      </c>
      <c r="F12" s="12" t="str">
        <f>IF(COUNTIFS($A$2:$A1007,$A12,$B$2:$B1007,LEFT($B12,2)&amp;"*",$C$2:$C1007,IF(C12&lt;&gt;"-",C12,""))&gt;0,0.05,"")</f>
        <v/>
      </c>
    </row>
    <row r="13" spans="1:9" x14ac:dyDescent="0.25">
      <c r="A13" s="1" t="s">
        <v>12</v>
      </c>
      <c r="B13" s="5" t="s">
        <v>2</v>
      </c>
      <c r="C13" s="6" t="s">
        <v>14</v>
      </c>
      <c r="D13" s="9">
        <v>0</v>
      </c>
      <c r="E13" s="11" t="str">
        <f t="shared" si="0"/>
        <v>НСВ</v>
      </c>
      <c r="F13" s="12">
        <f>IF(COUNTIFS($A$2:$A1008,$A13,$B$2:$B1008,LEFT($B13,2)&amp;"*",$C$2:$C1008,IF(C13&lt;&gt;"-",C13,""))&gt;0,0.05,"")</f>
        <v>0.05</v>
      </c>
    </row>
    <row r="14" spans="1:9" x14ac:dyDescent="0.25">
      <c r="A14" s="1" t="s">
        <v>12</v>
      </c>
      <c r="B14" s="5" t="s">
        <v>1</v>
      </c>
      <c r="C14" s="6" t="s">
        <v>14</v>
      </c>
      <c r="D14" s="9">
        <v>0</v>
      </c>
      <c r="E14" s="11" t="str">
        <f t="shared" si="0"/>
        <v>НСВ</v>
      </c>
      <c r="F14" s="12">
        <f>IF(COUNTIFS($A$2:$A1009,$A14,$B$2:$B1009,LEFT($B14,2)&amp;"*",$C$2:$C1009,IF(C14&lt;&gt;"-",C14,""))&gt;0,0.05,"")</f>
        <v>0.05</v>
      </c>
      <c r="I14" t="s">
        <v>34</v>
      </c>
    </row>
    <row r="15" spans="1:9" x14ac:dyDescent="0.25">
      <c r="A15" s="1" t="s">
        <v>12</v>
      </c>
      <c r="B15" s="5" t="s">
        <v>23</v>
      </c>
      <c r="C15" s="6" t="s">
        <v>14</v>
      </c>
      <c r="D15" s="9">
        <v>0</v>
      </c>
      <c r="E15" s="11" t="str">
        <f t="shared" si="0"/>
        <v>НСВ</v>
      </c>
      <c r="F15" s="12">
        <f>IF(COUNTIFS($A$2:$A1010,$A15,$B$2:$B1010,LEFT($B15,2)&amp;"*",$C$2:$C1010,IF(C15&lt;&gt;"-",C15,""))&gt;0,0.05,"")</f>
        <v>0.05</v>
      </c>
      <c r="I15" t="s">
        <v>35</v>
      </c>
    </row>
    <row r="16" spans="1:9" x14ac:dyDescent="0.25">
      <c r="A16" s="1" t="s">
        <v>12</v>
      </c>
      <c r="B16" s="5" t="s">
        <v>5</v>
      </c>
      <c r="C16" s="6" t="s">
        <v>14</v>
      </c>
      <c r="D16" s="9">
        <v>0</v>
      </c>
      <c r="E16" s="11" t="str">
        <f t="shared" si="0"/>
        <v>ОКВ</v>
      </c>
      <c r="F16" s="12">
        <f>IF(COUNTIFS($A$2:$A1011,$A16,$B$2:$B1011,LEFT($B16,2)&amp;"*",$C$2:$C1011,IF(C16&lt;&gt;"-",C16,""))&gt;0,0.05,"")</f>
        <v>0.05</v>
      </c>
    </row>
    <row r="17" spans="1:6" x14ac:dyDescent="0.25">
      <c r="A17" s="1" t="s">
        <v>12</v>
      </c>
      <c r="B17" s="5" t="s">
        <v>6</v>
      </c>
      <c r="C17" s="6" t="s">
        <v>14</v>
      </c>
      <c r="D17" s="9">
        <v>0</v>
      </c>
      <c r="E17" s="11" t="str">
        <f t="shared" si="0"/>
        <v>ОКВ</v>
      </c>
      <c r="F17" s="12">
        <f>IF(COUNTIFS($A$2:$A1012,$A17,$B$2:$B1012,LEFT($B17,2)&amp;"*",$C$2:$C1012,IF(C17&lt;&gt;"-",C17,""))&gt;0,0.05,"")</f>
        <v>0.05</v>
      </c>
    </row>
    <row r="18" spans="1:6" x14ac:dyDescent="0.25">
      <c r="A18" s="1" t="s">
        <v>12</v>
      </c>
      <c r="B18" s="5" t="s">
        <v>7</v>
      </c>
      <c r="C18" s="6" t="s">
        <v>14</v>
      </c>
      <c r="D18" s="9">
        <v>0</v>
      </c>
      <c r="E18" s="11" t="str">
        <f t="shared" si="0"/>
        <v>НДВ</v>
      </c>
      <c r="F18" s="12">
        <f>IF(COUNTIFS($A$2:$A1013,$A18,$B$2:$B1013,LEFT($B18,2)&amp;"*",$C$2:$C1013,IF(C18&lt;&gt;"-",C18,""))&gt;0,0.05,"")</f>
        <v>0.05</v>
      </c>
    </row>
    <row r="19" spans="1:6" x14ac:dyDescent="0.25">
      <c r="A19" s="1" t="s">
        <v>12</v>
      </c>
      <c r="B19" s="5" t="s">
        <v>8</v>
      </c>
      <c r="C19" s="6" t="s">
        <v>4</v>
      </c>
      <c r="D19" s="9" t="s">
        <v>4</v>
      </c>
      <c r="E19" s="11" t="str">
        <f t="shared" si="0"/>
        <v>ПТ-</v>
      </c>
      <c r="F19" s="12" t="str">
        <f>IF(COUNTIFS($A$2:$A1014,$A19,$B$2:$B1014,LEFT($B19,2)&amp;"*",$C$2:$C1014,IF(C19&lt;&gt;"-",C19,""))&gt;0,0.05,"")</f>
        <v/>
      </c>
    </row>
    <row r="20" spans="1:6" x14ac:dyDescent="0.25">
      <c r="A20" s="1" t="s">
        <v>12</v>
      </c>
      <c r="B20" s="5" t="s">
        <v>9</v>
      </c>
      <c r="C20" s="6" t="s">
        <v>4</v>
      </c>
      <c r="D20" s="9" t="s">
        <v>4</v>
      </c>
      <c r="E20" s="11" t="str">
        <f t="shared" si="0"/>
        <v>ПТ-</v>
      </c>
      <c r="F20" s="12" t="str">
        <f>IF(COUNTIFS($A$2:$A1015,$A20,$B$2:$B1015,LEFT($B20,2)&amp;"*",$C$2:$C1015,IF(C20&lt;&gt;"-",C20,""))&gt;0,0.05,"")</f>
        <v/>
      </c>
    </row>
    <row r="21" spans="1:6" x14ac:dyDescent="0.25">
      <c r="A21" s="1" t="s">
        <v>12</v>
      </c>
      <c r="B21" s="5" t="s">
        <v>10</v>
      </c>
      <c r="C21" s="6" t="s">
        <v>4</v>
      </c>
      <c r="D21" s="9" t="s">
        <v>4</v>
      </c>
      <c r="E21" s="11" t="str">
        <f t="shared" si="0"/>
        <v>ПТ-</v>
      </c>
      <c r="F21" s="12" t="str">
        <f>IF(COUNTIFS($A$2:$A1016,$A21,$B$2:$B1016,LEFT($B21,2)&amp;"*",$C$2:$C1016,IF(C21&lt;&gt;"-",C21,""))&gt;0,0.05,"")</f>
        <v/>
      </c>
    </row>
    <row r="22" spans="1:6" x14ac:dyDescent="0.25">
      <c r="A22" s="1" t="s">
        <v>12</v>
      </c>
      <c r="B22" s="5" t="s">
        <v>11</v>
      </c>
      <c r="C22" s="6" t="s">
        <v>4</v>
      </c>
      <c r="D22" s="9" t="s">
        <v>4</v>
      </c>
      <c r="E22" s="11" t="str">
        <f t="shared" si="0"/>
        <v>ПТ-</v>
      </c>
      <c r="F22" s="12" t="str">
        <f>IF(COUNTIFS($A$2:$A1017,$A22,$B$2:$B1017,LEFT($B22,2)&amp;"*",$C$2:$C1017,IF(C22&lt;&gt;"-",C22,""))&gt;0,0.05,"")</f>
        <v/>
      </c>
    </row>
    <row r="23" spans="1:6" x14ac:dyDescent="0.25">
      <c r="A23" s="2" t="s">
        <v>3</v>
      </c>
      <c r="B23" s="7"/>
      <c r="C23" s="8"/>
      <c r="D23" s="5"/>
      <c r="E23" s="11" t="str">
        <f t="shared" si="0"/>
        <v/>
      </c>
      <c r="F23" s="12" t="str">
        <f>IF(COUNTIFS($A$2:$A1018,$A23,$B$2:$B1018,LEFT($B23,2)&amp;"*",$C$2:$C1018,IF(C23&lt;&gt;"-",C23,""))&gt;0,0.05,"")</f>
        <v/>
      </c>
    </row>
    <row r="24" spans="1:6" x14ac:dyDescent="0.25">
      <c r="A24" s="1" t="s">
        <v>27</v>
      </c>
      <c r="B24" s="5" t="s">
        <v>2</v>
      </c>
      <c r="C24" s="6" t="s">
        <v>14</v>
      </c>
      <c r="D24" s="9">
        <v>0.05</v>
      </c>
      <c r="E24" s="11" t="str">
        <f t="shared" si="0"/>
        <v>НСВ</v>
      </c>
      <c r="F24" s="12">
        <f>IF(COUNTIFS($A$2:$A1019,$A24,$B$2:$B1019,LEFT($B24,2)&amp;"*",$C$2:$C1019,IF(C24&lt;&gt;"-",C24,""))&gt;0,0.05,"")</f>
        <v>0.05</v>
      </c>
    </row>
    <row r="25" spans="1:6" x14ac:dyDescent="0.25">
      <c r="A25" s="1" t="s">
        <v>27</v>
      </c>
      <c r="B25" s="5" t="s">
        <v>1</v>
      </c>
      <c r="C25" s="6" t="s">
        <v>14</v>
      </c>
      <c r="D25" s="9">
        <v>0.05</v>
      </c>
      <c r="E25" s="11" t="str">
        <f t="shared" si="0"/>
        <v>НСВ</v>
      </c>
      <c r="F25" s="12">
        <f>IF(COUNTIFS($A$2:$A1020,$A25,$B$2:$B1020,LEFT($B25,2)&amp;"*",$C$2:$C1020,IF(C25&lt;&gt;"-",C25,""))&gt;0,0.05,"")</f>
        <v>0.05</v>
      </c>
    </row>
    <row r="26" spans="1:6" x14ac:dyDescent="0.25">
      <c r="A26" s="1" t="s">
        <v>27</v>
      </c>
      <c r="B26" s="5" t="s">
        <v>23</v>
      </c>
      <c r="C26" s="6" t="s">
        <v>14</v>
      </c>
      <c r="D26" s="9">
        <v>0.05</v>
      </c>
      <c r="E26" s="11" t="str">
        <f t="shared" si="0"/>
        <v>НСВ</v>
      </c>
      <c r="F26" s="12">
        <f>IF(COUNTIFS($A$2:$A1021,$A26,$B$2:$B1021,LEFT($B26,2)&amp;"*",$C$2:$C1021,IF(C26&lt;&gt;"-",C26,""))&gt;0,0.05,"")</f>
        <v>0.05</v>
      </c>
    </row>
    <row r="27" spans="1:6" x14ac:dyDescent="0.25">
      <c r="A27" s="1" t="s">
        <v>27</v>
      </c>
      <c r="B27" s="5" t="s">
        <v>5</v>
      </c>
      <c r="C27" s="6" t="s">
        <v>24</v>
      </c>
      <c r="D27" s="9">
        <v>0.05</v>
      </c>
      <c r="E27" s="11" t="str">
        <f t="shared" si="0"/>
        <v>ОКС</v>
      </c>
      <c r="F27" s="12">
        <f>IF(COUNTIFS($A$2:$A1022,$A27,$B$2:$B1022,LEFT($B27,2)&amp;"*",$C$2:$C1022,IF(C27&lt;&gt;"-",C27,""))&gt;0,0.05,"")</f>
        <v>0.05</v>
      </c>
    </row>
    <row r="28" spans="1:6" x14ac:dyDescent="0.25">
      <c r="A28" s="1" t="s">
        <v>27</v>
      </c>
      <c r="B28" s="5" t="s">
        <v>6</v>
      </c>
      <c r="C28" s="6" t="s">
        <v>14</v>
      </c>
      <c r="D28" s="9">
        <v>0.05</v>
      </c>
      <c r="E28" s="11" t="str">
        <f t="shared" si="0"/>
        <v>ОКВ</v>
      </c>
      <c r="F28" s="12">
        <f>IF(COUNTIFS($A$2:$A1023,$A28,$B$2:$B1023,LEFT($B28,2)&amp;"*",$C$2:$C1023,IF(C28&lt;&gt;"-",C28,""))&gt;0,0.05,"")</f>
        <v>0.05</v>
      </c>
    </row>
    <row r="29" spans="1:6" x14ac:dyDescent="0.25">
      <c r="A29" s="1" t="s">
        <v>27</v>
      </c>
      <c r="B29" s="5" t="s">
        <v>7</v>
      </c>
      <c r="C29" s="6" t="s">
        <v>14</v>
      </c>
      <c r="D29" s="9">
        <v>0.05</v>
      </c>
      <c r="E29" s="11" t="str">
        <f t="shared" si="0"/>
        <v>НДВ</v>
      </c>
      <c r="F29" s="12">
        <f>IF(COUNTIFS($A$2:$A1024,$A29,$B$2:$B1024,LEFT($B29,2)&amp;"*",$C$2:$C1024,IF(C29&lt;&gt;"-",C29,""))&gt;0,0.05,"")</f>
        <v>0.05</v>
      </c>
    </row>
    <row r="30" spans="1:6" x14ac:dyDescent="0.25">
      <c r="A30" s="1" t="s">
        <v>27</v>
      </c>
      <c r="B30" s="5" t="s">
        <v>8</v>
      </c>
      <c r="C30" s="6" t="s">
        <v>4</v>
      </c>
      <c r="D30" s="9" t="s">
        <v>4</v>
      </c>
      <c r="E30" s="11" t="str">
        <f t="shared" si="0"/>
        <v>ПТ-</v>
      </c>
      <c r="F30" s="12" t="str">
        <f>IF(COUNTIFS($A$2:$A1025,$A30,$B$2:$B1025,LEFT($B30,2)&amp;"*",$C$2:$C1025,IF(C30&lt;&gt;"-",C30,""))&gt;0,0.05,"")</f>
        <v/>
      </c>
    </row>
    <row r="31" spans="1:6" x14ac:dyDescent="0.25">
      <c r="A31" s="1" t="s">
        <v>27</v>
      </c>
      <c r="B31" s="5" t="s">
        <v>10</v>
      </c>
      <c r="C31" s="6" t="s">
        <v>4</v>
      </c>
      <c r="D31" s="9" t="s">
        <v>4</v>
      </c>
      <c r="E31" s="11" t="str">
        <f t="shared" si="0"/>
        <v>ПТ-</v>
      </c>
      <c r="F31" s="12" t="str">
        <f>IF(COUNTIFS($A$2:$A1026,$A31,$B$2:$B1026,LEFT($B31,2)&amp;"*",$C$2:$C1026,IF(C31&lt;&gt;"-",C31,""))&gt;0,0.05,"")</f>
        <v/>
      </c>
    </row>
    <row r="32" spans="1:6" x14ac:dyDescent="0.25">
      <c r="A32" s="2" t="s">
        <v>3</v>
      </c>
      <c r="B32" s="7"/>
      <c r="C32" s="8"/>
      <c r="D32" s="5"/>
      <c r="E32" s="11" t="str">
        <f t="shared" si="0"/>
        <v/>
      </c>
      <c r="F32" s="12" t="str">
        <f>IF(COUNTIFS($A$2:$A1027,$A32,$B$2:$B1027,LEFT($B32,2)&amp;"*",$C$2:$C1027,IF(C32&lt;&gt;"-",C32,""))&gt;0,0.05,"")</f>
        <v/>
      </c>
    </row>
    <row r="33" spans="1:6" x14ac:dyDescent="0.25">
      <c r="A33" s="1" t="s">
        <v>29</v>
      </c>
      <c r="B33" s="5" t="s">
        <v>2</v>
      </c>
      <c r="C33" s="6" t="s">
        <v>30</v>
      </c>
      <c r="D33" s="9">
        <v>0.05</v>
      </c>
      <c r="E33" s="11" t="str">
        <f t="shared" si="0"/>
        <v>НСЗ</v>
      </c>
      <c r="F33" s="12">
        <f>IF(COUNTIFS($A$2:$A1028,$A33,$B$2:$B1028,LEFT($B33,2)&amp;"*",$C$2:$C1028,IF(C33&lt;&gt;"-",C33,""))&gt;0,0.05,"")</f>
        <v>0.05</v>
      </c>
    </row>
    <row r="34" spans="1:6" x14ac:dyDescent="0.25">
      <c r="A34" s="1" t="s">
        <v>29</v>
      </c>
      <c r="B34" s="5" t="s">
        <v>5</v>
      </c>
      <c r="C34" s="6" t="s">
        <v>30</v>
      </c>
      <c r="D34" s="9">
        <v>0.05</v>
      </c>
      <c r="E34" s="11" t="str">
        <f t="shared" si="0"/>
        <v>ОКЗ</v>
      </c>
      <c r="F34" s="12">
        <f>IF(COUNTIFS($A$2:$A1029,$A34,$B$2:$B1029,LEFT($B34,2)&amp;"*",$C$2:$C1029,IF(C34&lt;&gt;"-",C34,""))&gt;0,0.05,"")</f>
        <v>0.05</v>
      </c>
    </row>
    <row r="35" spans="1:6" x14ac:dyDescent="0.25">
      <c r="A35" s="1" t="s">
        <v>29</v>
      </c>
      <c r="B35" s="5" t="s">
        <v>6</v>
      </c>
      <c r="C35" s="6" t="s">
        <v>14</v>
      </c>
      <c r="D35" s="9">
        <v>0.05</v>
      </c>
      <c r="E35" s="11" t="str">
        <f t="shared" si="0"/>
        <v>ОКВ</v>
      </c>
      <c r="F35" s="12">
        <f>IF(COUNTIFS($A$2:$A1030,$A35,$B$2:$B1030,LEFT($B35,2)&amp;"*",$C$2:$C1030,IF(C35&lt;&gt;"-",C35,""))&gt;0,0.05,"")</f>
        <v>0.05</v>
      </c>
    </row>
    <row r="36" spans="1:6" x14ac:dyDescent="0.25">
      <c r="A36" s="1" t="s">
        <v>29</v>
      </c>
      <c r="B36" s="5" t="s">
        <v>7</v>
      </c>
      <c r="C36" s="6" t="s">
        <v>30</v>
      </c>
      <c r="D36" s="9">
        <v>0.05</v>
      </c>
      <c r="E36" s="11" t="str">
        <f t="shared" si="0"/>
        <v>НДЗ</v>
      </c>
      <c r="F36" s="12">
        <f>IF(COUNTIFS($A$2:$A1031,$A36,$B$2:$B1031,LEFT($B36,2)&amp;"*",$C$2:$C1031,IF(C36&lt;&gt;"-",C36,""))&gt;0,0.05,"")</f>
        <v>0.05</v>
      </c>
    </row>
    <row r="37" spans="1:6" x14ac:dyDescent="0.25">
      <c r="A37" s="1" t="s">
        <v>29</v>
      </c>
      <c r="B37" s="5" t="s">
        <v>8</v>
      </c>
      <c r="C37" s="6" t="s">
        <v>4</v>
      </c>
      <c r="D37" s="9" t="s">
        <v>4</v>
      </c>
      <c r="E37" s="11" t="str">
        <f t="shared" si="0"/>
        <v>ПТ-</v>
      </c>
      <c r="F37" s="12" t="str">
        <f>IF(COUNTIFS($A$2:$A1032,$A37,$B$2:$B1032,LEFT($B37,2)&amp;"*",$C$2:$C1032,IF(C37&lt;&gt;"-",C37,""))&gt;0,0.05,"")</f>
        <v/>
      </c>
    </row>
  </sheetData>
  <sheetCalcPr fullCalcOnLoad="1"/>
  <dataValidations disablePrompts="1" count="3">
    <dataValidation type="list" allowBlank="1" showInputMessage="1" showErrorMessage="1" sqref="C3:C7 C13:C17 C24:C28 C33:C35">
      <formula1>"С,СВ,В,ЮВ,Ю,ЮЗ,З,СЗ"</formula1>
    </dataValidation>
    <dataValidation type="list" allowBlank="1" showInputMessage="1" showErrorMessage="1" sqref="C2 C8:C11 C18:C22 C29:C31 C36:C37">
      <formula1>"С,СВ,В,ЮВ,Ю,ЮЗ,З,СЗ,-"</formula1>
    </dataValidation>
    <dataValidation type="list" allowBlank="1" showInputMessage="1" showErrorMessage="1" sqref="B2:B11 B13:B22 B24:B31 B33:B37">
      <formula1>"НС1,НС2,НС3,ОК1,ОК2,НД,ПТ1,ПТ2,ПТ3,ПТ4,НС1"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2019-04-04T09:32:13Z</dcterms:modified>
</cp:coreProperties>
</file>