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90" windowWidth="23895" windowHeight="691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Лист1!$A$1:$U$57</definedName>
  </definedNames>
  <calcPr calcId="124519"/>
</workbook>
</file>

<file path=xl/calcChain.xml><?xml version="1.0" encoding="utf-8"?>
<calcChain xmlns="http://schemas.openxmlformats.org/spreadsheetml/2006/main">
  <c r="Y3" i="1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2"/>
  <c r="U3"/>
  <c r="V3"/>
  <c r="W3"/>
  <c r="X3"/>
  <c r="U4"/>
  <c r="V4"/>
  <c r="W4"/>
  <c r="X4"/>
  <c r="U5"/>
  <c r="V5"/>
  <c r="W5"/>
  <c r="X5"/>
  <c r="U6"/>
  <c r="V6"/>
  <c r="W6"/>
  <c r="X6"/>
  <c r="U7"/>
  <c r="V7"/>
  <c r="W7"/>
  <c r="X7"/>
  <c r="U8"/>
  <c r="V8"/>
  <c r="W8"/>
  <c r="X8"/>
  <c r="U9"/>
  <c r="V9"/>
  <c r="W9"/>
  <c r="X9"/>
  <c r="U10"/>
  <c r="V10"/>
  <c r="W10"/>
  <c r="X10"/>
  <c r="U11"/>
  <c r="V11"/>
  <c r="W11"/>
  <c r="X11"/>
  <c r="U12"/>
  <c r="V12"/>
  <c r="W12"/>
  <c r="X12"/>
  <c r="U13"/>
  <c r="V13"/>
  <c r="W13"/>
  <c r="X13"/>
  <c r="U14"/>
  <c r="V14"/>
  <c r="W14"/>
  <c r="X14"/>
  <c r="U15"/>
  <c r="V15"/>
  <c r="W15"/>
  <c r="X15"/>
  <c r="U16"/>
  <c r="V16"/>
  <c r="W16"/>
  <c r="X16"/>
  <c r="U17"/>
  <c r="V17"/>
  <c r="W17"/>
  <c r="X17"/>
  <c r="U18"/>
  <c r="V18"/>
  <c r="W18"/>
  <c r="X18"/>
  <c r="U19"/>
  <c r="V19"/>
  <c r="W19"/>
  <c r="X19"/>
  <c r="U20"/>
  <c r="V20"/>
  <c r="W20"/>
  <c r="X20"/>
  <c r="U21"/>
  <c r="V21"/>
  <c r="W21"/>
  <c r="X21"/>
  <c r="U22"/>
  <c r="V22"/>
  <c r="W22"/>
  <c r="X22"/>
  <c r="U23"/>
  <c r="V23"/>
  <c r="W23"/>
  <c r="X23"/>
  <c r="U24"/>
  <c r="V24"/>
  <c r="W24"/>
  <c r="X24"/>
  <c r="U25"/>
  <c r="V25"/>
  <c r="W25"/>
  <c r="X25"/>
  <c r="U26"/>
  <c r="V26"/>
  <c r="W26"/>
  <c r="X26"/>
  <c r="U27"/>
  <c r="V27"/>
  <c r="W27"/>
  <c r="X27"/>
  <c r="U28"/>
  <c r="V28"/>
  <c r="W28"/>
  <c r="X28"/>
  <c r="U29"/>
  <c r="V29"/>
  <c r="W29"/>
  <c r="X29"/>
  <c r="U30"/>
  <c r="V30"/>
  <c r="W30"/>
  <c r="X30"/>
  <c r="U31"/>
  <c r="V31"/>
  <c r="W31"/>
  <c r="X31"/>
  <c r="U32"/>
  <c r="V32"/>
  <c r="W32"/>
  <c r="X32"/>
  <c r="U33"/>
  <c r="V33"/>
  <c r="W33"/>
  <c r="X33"/>
  <c r="U34"/>
  <c r="V34"/>
  <c r="W34"/>
  <c r="X34"/>
  <c r="U35"/>
  <c r="V35"/>
  <c r="W35"/>
  <c r="X35"/>
  <c r="U36"/>
  <c r="V36"/>
  <c r="W36"/>
  <c r="X36"/>
  <c r="U37"/>
  <c r="V37"/>
  <c r="W37"/>
  <c r="X37"/>
  <c r="U38"/>
  <c r="V38"/>
  <c r="W38"/>
  <c r="X38"/>
  <c r="U39"/>
  <c r="V39"/>
  <c r="W39"/>
  <c r="X39"/>
  <c r="U40"/>
  <c r="V40"/>
  <c r="W40"/>
  <c r="X40"/>
  <c r="U41"/>
  <c r="V41"/>
  <c r="W41"/>
  <c r="X41"/>
  <c r="U42"/>
  <c r="V42"/>
  <c r="W42"/>
  <c r="X42"/>
  <c r="U43"/>
  <c r="V43"/>
  <c r="W43"/>
  <c r="X43"/>
  <c r="U44"/>
  <c r="V44"/>
  <c r="W44"/>
  <c r="X44"/>
  <c r="U45"/>
  <c r="V45"/>
  <c r="W45"/>
  <c r="X45"/>
  <c r="U46"/>
  <c r="V46"/>
  <c r="W46"/>
  <c r="X46"/>
  <c r="U47"/>
  <c r="V47"/>
  <c r="W47"/>
  <c r="X47"/>
  <c r="U48"/>
  <c r="V48"/>
  <c r="W48"/>
  <c r="X48"/>
  <c r="U49"/>
  <c r="V49"/>
  <c r="W49"/>
  <c r="X49"/>
  <c r="U50"/>
  <c r="V50"/>
  <c r="W50"/>
  <c r="X50"/>
  <c r="U51"/>
  <c r="V51"/>
  <c r="W51"/>
  <c r="X51"/>
  <c r="U52"/>
  <c r="V52"/>
  <c r="W52"/>
  <c r="X52"/>
  <c r="U53"/>
  <c r="V53"/>
  <c r="W53"/>
  <c r="X53"/>
  <c r="U54"/>
  <c r="V54"/>
  <c r="W54"/>
  <c r="X54"/>
  <c r="U55"/>
  <c r="V55"/>
  <c r="W55"/>
  <c r="X55"/>
  <c r="U56"/>
  <c r="V56"/>
  <c r="W56"/>
  <c r="X56"/>
  <c r="U57"/>
  <c r="V57"/>
  <c r="W57"/>
  <c r="X57"/>
  <c r="W2"/>
  <c r="X2"/>
  <c r="V2"/>
  <c r="U2"/>
  <c r="J75"/>
  <c r="P49" i="2" l="1"/>
  <c r="V2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X2"/>
  <c r="W2"/>
  <c r="X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W3" l="1"/>
  <c r="W4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7"/>
  <c r="W28"/>
  <c r="W29"/>
  <c r="W30"/>
  <c r="W31"/>
  <c r="W32"/>
  <c r="V33"/>
  <c r="W33"/>
  <c r="V34"/>
  <c r="W34"/>
  <c r="V35"/>
  <c r="W35"/>
  <c r="V36"/>
  <c r="W36"/>
  <c r="V37"/>
  <c r="W37"/>
  <c r="V38"/>
  <c r="W38"/>
  <c r="V39"/>
  <c r="W39"/>
  <c r="V40"/>
  <c r="W40"/>
  <c r="V41"/>
  <c r="W41"/>
  <c r="V42"/>
  <c r="W42"/>
  <c r="V43"/>
  <c r="W43"/>
  <c r="V44"/>
  <c r="W44"/>
  <c r="V45"/>
  <c r="W45"/>
  <c r="V46"/>
  <c r="W46"/>
  <c r="V47"/>
  <c r="W47"/>
  <c r="V48"/>
  <c r="W48"/>
  <c r="V49" l="1"/>
  <c r="W26"/>
</calcChain>
</file>

<file path=xl/sharedStrings.xml><?xml version="1.0" encoding="utf-8"?>
<sst xmlns="http://schemas.openxmlformats.org/spreadsheetml/2006/main" count="414" uniqueCount="192">
  <si>
    <t>CAB</t>
  </si>
  <si>
    <t>STRIKE</t>
  </si>
  <si>
    <t>OPEN RANGE (start)</t>
  </si>
  <si>
    <t>OPEN RANGE (end)</t>
  </si>
  <si>
    <t>HIGH</t>
  </si>
  <si>
    <t>LOW</t>
  </si>
  <si>
    <t>CLOSING RANGE (start)</t>
  </si>
  <si>
    <t>CLOSING RANGE (end)</t>
  </si>
  <si>
    <t>SETT.PRICE</t>
  </si>
  <si>
    <t>PT.CHGE.</t>
  </si>
  <si>
    <t>DELTA</t>
  </si>
  <si>
    <t>EXERCISES</t>
  </si>
  <si>
    <t>VOLUME TRADES CLEARED</t>
  </si>
  <si>
    <t>OPEN INTEREST</t>
  </si>
  <si>
    <t>OPEN INTEREST CHANGE</t>
  </si>
  <si>
    <t>CONTRACT HIGH</t>
  </si>
  <si>
    <t>CONTRACT LOW</t>
  </si>
  <si>
    <t>c</t>
  </si>
  <si>
    <t>p</t>
  </si>
  <si>
    <t>0.980000</t>
  </si>
  <si>
    <t>0.990000</t>
  </si>
  <si>
    <t>1.000000</t>
  </si>
  <si>
    <t>1.005000</t>
  </si>
  <si>
    <t>1.010000</t>
  </si>
  <si>
    <t>1.015000</t>
  </si>
  <si>
    <t>1.020000</t>
  </si>
  <si>
    <t>1.025000</t>
  </si>
  <si>
    <t>1.030000</t>
  </si>
  <si>
    <t>1.035000</t>
  </si>
  <si>
    <t>1.040000</t>
  </si>
  <si>
    <t>1.045000</t>
  </si>
  <si>
    <t>1.050000</t>
  </si>
  <si>
    <t>1.055000</t>
  </si>
  <si>
    <t>1.060000</t>
  </si>
  <si>
    <t>1.065000</t>
  </si>
  <si>
    <t>1.070000</t>
  </si>
  <si>
    <t>1.075000</t>
  </si>
  <si>
    <t>0.999990</t>
  </si>
  <si>
    <t>1.080000</t>
  </si>
  <si>
    <t>1.085000</t>
  </si>
  <si>
    <t>1.090000</t>
  </si>
  <si>
    <t>1.095000</t>
  </si>
  <si>
    <t>1.100000</t>
  </si>
  <si>
    <t>1.105000</t>
  </si>
  <si>
    <t>1.110000</t>
  </si>
  <si>
    <t>1.115000</t>
  </si>
  <si>
    <t>1.120000</t>
  </si>
  <si>
    <t>+</t>
  </si>
  <si>
    <t>1.125000</t>
  </si>
  <si>
    <t>0.011000</t>
  </si>
  <si>
    <t>1.130000</t>
  </si>
  <si>
    <t>-</t>
  </si>
  <si>
    <t>1.135000</t>
  </si>
  <si>
    <t>1.140000</t>
  </si>
  <si>
    <t>1.145000</t>
  </si>
  <si>
    <t>0.001400</t>
  </si>
  <si>
    <t>1.150000</t>
  </si>
  <si>
    <t>0.000600</t>
  </si>
  <si>
    <t>1.155000</t>
  </si>
  <si>
    <t>0.000300</t>
  </si>
  <si>
    <t>1.160000</t>
  </si>
  <si>
    <t>1.165000</t>
  </si>
  <si>
    <t>0.000100</t>
  </si>
  <si>
    <t>1.170000</t>
  </si>
  <si>
    <t>0.000050</t>
  </si>
  <si>
    <t>1.175000</t>
  </si>
  <si>
    <t>1.180000</t>
  </si>
  <si>
    <t>1.185000</t>
  </si>
  <si>
    <t>1.190000</t>
  </si>
  <si>
    <t>1.195000</t>
  </si>
  <si>
    <t>1.200000</t>
  </si>
  <si>
    <t>0.000010</t>
  </si>
  <si>
    <t>1.205000</t>
  </si>
  <si>
    <t>1.210000</t>
  </si>
  <si>
    <t>1.215000</t>
  </si>
  <si>
    <t>1.220000</t>
  </si>
  <si>
    <t>1.225000</t>
  </si>
  <si>
    <t>1.230000</t>
  </si>
  <si>
    <t>1.235000</t>
  </si>
  <si>
    <t>1.240000</t>
  </si>
  <si>
    <t>1.245000</t>
  </si>
  <si>
    <t>1.250000</t>
  </si>
  <si>
    <t>1.255000</t>
  </si>
  <si>
    <t>1.260000</t>
  </si>
  <si>
    <t>1.265000</t>
  </si>
  <si>
    <t>1.270000</t>
  </si>
  <si>
    <t>1.275000</t>
  </si>
  <si>
    <t>1.280000</t>
  </si>
  <si>
    <t>1.285000</t>
  </si>
  <si>
    <t>1.290000</t>
  </si>
  <si>
    <t>1.295000</t>
  </si>
  <si>
    <t>1.300000</t>
  </si>
  <si>
    <t>1.305000</t>
  </si>
  <si>
    <t>1.310000</t>
  </si>
  <si>
    <t>1.315000</t>
  </si>
  <si>
    <t>1.320000</t>
  </si>
  <si>
    <t>1.325000</t>
  </si>
  <si>
    <t>1.330000</t>
  </si>
  <si>
    <t>1.335000</t>
  </si>
  <si>
    <t>0.000150</t>
  </si>
  <si>
    <t>0.000250</t>
  </si>
  <si>
    <t>0.000450</t>
  </si>
  <si>
    <t>0.000900</t>
  </si>
  <si>
    <t>0.060200</t>
  </si>
  <si>
    <t>0.065200</t>
  </si>
  <si>
    <t>0.999980</t>
  </si>
  <si>
    <t>0.002900</t>
  </si>
  <si>
    <t>0.002000</t>
  </si>
  <si>
    <t>0.000020</t>
  </si>
  <si>
    <t>0.000210</t>
  </si>
  <si>
    <t>0.000430</t>
  </si>
  <si>
    <t>0.000840</t>
  </si>
  <si>
    <t>0.001600</t>
  </si>
  <si>
    <t>0.002910</t>
  </si>
  <si>
    <t>0.005110</t>
  </si>
  <si>
    <t>0.009550</t>
  </si>
  <si>
    <t>0.010210</t>
  </si>
  <si>
    <t>0.015090</t>
  </si>
  <si>
    <t>0.024060</t>
  </si>
  <si>
    <t>0.029880</t>
  </si>
  <si>
    <t>0.043700</t>
  </si>
  <si>
    <t>0.058670</t>
  </si>
  <si>
    <t>0.084950</t>
  </si>
  <si>
    <t>0.124320</t>
  </si>
  <si>
    <t>0.170950</t>
  </si>
  <si>
    <t>0.233670</t>
  </si>
  <si>
    <t>0.004200</t>
  </si>
  <si>
    <t>0.312620</t>
  </si>
  <si>
    <t>0.006000</t>
  </si>
  <si>
    <t>0.404540</t>
  </si>
  <si>
    <t>0.008200</t>
  </si>
  <si>
    <t>0.502480</t>
  </si>
  <si>
    <t>0.599510</t>
  </si>
  <si>
    <t>0.014400</t>
  </si>
  <si>
    <t>0.689360</t>
  </si>
  <si>
    <t>0.018100</t>
  </si>
  <si>
    <t>0.764730</t>
  </si>
  <si>
    <t>0.022200</t>
  </si>
  <si>
    <t>0.826940</t>
  </si>
  <si>
    <t>0.026600</t>
  </si>
  <si>
    <t>0.873460</t>
  </si>
  <si>
    <t>0.031100</t>
  </si>
  <si>
    <t>0.907120</t>
  </si>
  <si>
    <t>0.035800</t>
  </si>
  <si>
    <t>0.933080</t>
  </si>
  <si>
    <t>0.040600</t>
  </si>
  <si>
    <t>0.954820</t>
  </si>
  <si>
    <t>0.045500</t>
  </si>
  <si>
    <t>0.968960</t>
  </si>
  <si>
    <t>0.050400</t>
  </si>
  <si>
    <t>0.974870</t>
  </si>
  <si>
    <t>0.055300</t>
  </si>
  <si>
    <t>0.984160</t>
  </si>
  <si>
    <t>0.989230</t>
  </si>
  <si>
    <t>0.989870</t>
  </si>
  <si>
    <t>0.070100</t>
  </si>
  <si>
    <t>0.994560</t>
  </si>
  <si>
    <t>0.075100</t>
  </si>
  <si>
    <t>0.996760</t>
  </si>
  <si>
    <t>0.080100</t>
  </si>
  <si>
    <t>0.998120</t>
  </si>
  <si>
    <t>0.085000</t>
  </si>
  <si>
    <t>0.998940</t>
  </si>
  <si>
    <t>0.090000</t>
  </si>
  <si>
    <t>0.999420</t>
  </si>
  <si>
    <t>0.095000</t>
  </si>
  <si>
    <t>0.999690</t>
  </si>
  <si>
    <t>0.100000</t>
  </si>
  <si>
    <t>0.999840</t>
  </si>
  <si>
    <t>0.104900</t>
  </si>
  <si>
    <t>0.999920</t>
  </si>
  <si>
    <t>0.109900</t>
  </si>
  <si>
    <t>0.999960</t>
  </si>
  <si>
    <t>0.114900</t>
  </si>
  <si>
    <t>0.119900</t>
  </si>
  <si>
    <t>0.124900</t>
  </si>
  <si>
    <t>0.129900</t>
  </si>
  <si>
    <t>0.134800</t>
  </si>
  <si>
    <t>0.139800</t>
  </si>
  <si>
    <t>0.144800</t>
  </si>
  <si>
    <t>0.149800</t>
  </si>
  <si>
    <t>0.154800</t>
  </si>
  <si>
    <t>0.159800</t>
  </si>
  <si>
    <t>0.164700</t>
  </si>
  <si>
    <t>0.169700</t>
  </si>
  <si>
    <t>0.174700</t>
  </si>
  <si>
    <t>0.179700</t>
  </si>
  <si>
    <t>0.184700</t>
  </si>
  <si>
    <t>0.189600</t>
  </si>
  <si>
    <t>0.194600</t>
  </si>
  <si>
    <t>0.199600</t>
  </si>
  <si>
    <t>4EU OPT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</si>
</sst>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Z75"/>
  <sheetViews>
    <sheetView tabSelected="1" workbookViewId="0">
      <selection activeCell="AA16" sqref="AA16"/>
    </sheetView>
  </sheetViews>
  <sheetFormatPr defaultRowHeight="15"/>
  <cols>
    <col min="1" max="10" width="7.7109375" customWidth="1"/>
    <col min="11" max="11" width="7.7109375" style="3" customWidth="1"/>
    <col min="12" max="12" width="7.7109375" customWidth="1"/>
    <col min="13" max="13" width="7.7109375" style="2" customWidth="1"/>
    <col min="14" max="40" width="7.7109375" customWidth="1"/>
  </cols>
  <sheetData>
    <row r="1" spans="1:26">
      <c r="A1" s="5">
        <v>1</v>
      </c>
      <c r="B1" s="5">
        <v>2</v>
      </c>
      <c r="C1" s="5">
        <v>3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3" t="s">
        <v>8</v>
      </c>
      <c r="L1" s="5" t="s">
        <v>9</v>
      </c>
      <c r="M1" s="2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>
        <v>4</v>
      </c>
      <c r="U1" s="5" t="s">
        <v>1</v>
      </c>
      <c r="V1" s="4" t="s">
        <v>8</v>
      </c>
      <c r="W1" s="5" t="s">
        <v>9</v>
      </c>
      <c r="X1" s="6" t="s">
        <v>10</v>
      </c>
    </row>
    <row r="2" spans="1:26">
      <c r="A2" s="1" t="s">
        <v>191</v>
      </c>
      <c r="B2" s="1">
        <v>4</v>
      </c>
      <c r="C2" s="1">
        <v>2019</v>
      </c>
      <c r="D2" s="1">
        <v>10650</v>
      </c>
      <c r="E2" s="1">
        <v>0</v>
      </c>
      <c r="F2" s="1">
        <v>0</v>
      </c>
      <c r="G2" s="1">
        <v>0</v>
      </c>
      <c r="H2" s="1">
        <v>0</v>
      </c>
      <c r="I2" s="1">
        <v>7.1300000000000002E-2</v>
      </c>
      <c r="J2" s="1">
        <v>0</v>
      </c>
      <c r="K2" s="1">
        <v>6.9699999999999998E-2</v>
      </c>
      <c r="L2" s="1">
        <v>-1.6000000000000001E-3</v>
      </c>
      <c r="M2" s="1">
        <v>1</v>
      </c>
      <c r="N2" s="1">
        <v>0</v>
      </c>
      <c r="O2" s="1">
        <v>0</v>
      </c>
      <c r="P2" s="1">
        <v>1</v>
      </c>
      <c r="Q2" s="1">
        <v>0</v>
      </c>
      <c r="R2" s="1">
        <v>6.93E-2</v>
      </c>
      <c r="S2" s="1">
        <v>6.3899999999999998E-2</v>
      </c>
      <c r="T2" s="5" t="s">
        <v>17</v>
      </c>
      <c r="U2" s="7" t="str">
        <f>IF(D2&gt;D1,1,"0")</f>
        <v>0</v>
      </c>
      <c r="V2" s="5" t="str">
        <f>IF(K2&gt;K1,1,"0")</f>
        <v>0</v>
      </c>
      <c r="W2" s="5" t="str">
        <f t="shared" ref="W2:X2" si="0">IF(L2&gt;L1,1,"0")</f>
        <v>0</v>
      </c>
      <c r="X2" s="5" t="str">
        <f t="shared" si="0"/>
        <v>0</v>
      </c>
      <c r="Y2">
        <f>SUM(V2:X2)</f>
        <v>0</v>
      </c>
    </row>
    <row r="3" spans="1:26">
      <c r="A3" s="1" t="s">
        <v>191</v>
      </c>
      <c r="B3" s="1">
        <v>4</v>
      </c>
      <c r="C3" s="1">
        <v>2019</v>
      </c>
      <c r="D3" s="1">
        <v>10700</v>
      </c>
      <c r="E3" s="1">
        <v>0</v>
      </c>
      <c r="F3" s="1">
        <v>0</v>
      </c>
      <c r="G3" s="1">
        <v>0</v>
      </c>
      <c r="H3" s="1">
        <v>0</v>
      </c>
      <c r="I3" s="1">
        <v>6.6299999999999998E-2</v>
      </c>
      <c r="J3" s="1">
        <v>0</v>
      </c>
      <c r="K3" s="1">
        <v>6.4699999999999994E-2</v>
      </c>
      <c r="L3" s="1">
        <v>-1.6000000000000001E-3</v>
      </c>
      <c r="M3" s="1">
        <v>1</v>
      </c>
      <c r="N3" s="1">
        <v>0</v>
      </c>
      <c r="O3" s="1">
        <v>0</v>
      </c>
      <c r="P3" s="1">
        <v>1</v>
      </c>
      <c r="Q3" s="1">
        <v>0</v>
      </c>
      <c r="R3" s="1">
        <v>6.9599999999999995E-2</v>
      </c>
      <c r="S3" s="1">
        <v>5.5599999999999997E-2</v>
      </c>
      <c r="T3" s="1" t="s">
        <v>17</v>
      </c>
      <c r="U3" s="5">
        <f t="shared" ref="U3:U57" si="1">IF(D3&gt;D2,1,"0")</f>
        <v>1</v>
      </c>
      <c r="V3" s="5" t="str">
        <f t="shared" ref="V3:V57" si="2">IF(K3&gt;K2,1,"0")</f>
        <v>0</v>
      </c>
      <c r="W3" s="5" t="str">
        <f t="shared" ref="W3:W57" si="3">IF(L3&gt;L2,1,"0")</f>
        <v>0</v>
      </c>
      <c r="X3" s="5" t="str">
        <f t="shared" ref="X3:X57" si="4">IF(M3&gt;M2,1,"0")</f>
        <v>0</v>
      </c>
      <c r="Y3" s="5">
        <f t="shared" ref="Y3:Y57" si="5">SUM(V3:X3)</f>
        <v>0</v>
      </c>
      <c r="Z3" s="5"/>
    </row>
    <row r="4" spans="1:26">
      <c r="A4" s="1" t="s">
        <v>191</v>
      </c>
      <c r="B4" s="1">
        <v>4</v>
      </c>
      <c r="C4" s="1">
        <v>2019</v>
      </c>
      <c r="D4" s="1">
        <v>10750</v>
      </c>
      <c r="E4" s="1">
        <v>0</v>
      </c>
      <c r="F4" s="1">
        <v>0</v>
      </c>
      <c r="G4" s="1">
        <v>0</v>
      </c>
      <c r="H4" s="1">
        <v>0</v>
      </c>
      <c r="I4" s="1">
        <v>6.13E-2</v>
      </c>
      <c r="J4" s="1">
        <v>0</v>
      </c>
      <c r="K4" s="1">
        <v>5.9700000000000003E-2</v>
      </c>
      <c r="L4" s="1">
        <v>-1.6000000000000001E-3</v>
      </c>
      <c r="M4" s="1">
        <v>1</v>
      </c>
      <c r="N4" s="1">
        <v>0</v>
      </c>
      <c r="O4" s="1">
        <v>0</v>
      </c>
      <c r="P4" s="1">
        <v>1</v>
      </c>
      <c r="Q4" s="1">
        <v>0</v>
      </c>
      <c r="R4" s="1">
        <v>6.5100000000000005E-2</v>
      </c>
      <c r="S4" s="1">
        <v>5.0700000000000002E-2</v>
      </c>
      <c r="T4" s="1" t="s">
        <v>17</v>
      </c>
      <c r="U4" s="5">
        <f t="shared" si="1"/>
        <v>1</v>
      </c>
      <c r="V4" s="5" t="str">
        <f t="shared" si="2"/>
        <v>0</v>
      </c>
      <c r="W4" s="5" t="str">
        <f t="shared" si="3"/>
        <v>0</v>
      </c>
      <c r="X4" s="5" t="str">
        <f t="shared" si="4"/>
        <v>0</v>
      </c>
      <c r="Y4" s="5">
        <f t="shared" si="5"/>
        <v>0</v>
      </c>
      <c r="Z4" s="5"/>
    </row>
    <row r="5" spans="1:26">
      <c r="A5" s="1" t="s">
        <v>191</v>
      </c>
      <c r="B5" s="1">
        <v>4</v>
      </c>
      <c r="C5" s="1">
        <v>2019</v>
      </c>
      <c r="D5" s="1">
        <v>10800</v>
      </c>
      <c r="E5" s="1">
        <v>0</v>
      </c>
      <c r="F5" s="1">
        <v>0</v>
      </c>
      <c r="G5" s="1">
        <v>0</v>
      </c>
      <c r="H5" s="1">
        <v>0</v>
      </c>
      <c r="I5" s="1">
        <v>5.6300000000000003E-2</v>
      </c>
      <c r="J5" s="1">
        <v>0</v>
      </c>
      <c r="K5" s="1">
        <v>5.4699999999999999E-2</v>
      </c>
      <c r="L5" s="1">
        <v>-1.6000000000000001E-3</v>
      </c>
      <c r="M5" s="1">
        <v>1</v>
      </c>
      <c r="N5" s="1">
        <v>0</v>
      </c>
      <c r="O5" s="1">
        <v>0</v>
      </c>
      <c r="P5" s="1">
        <v>2</v>
      </c>
      <c r="Q5" s="1">
        <v>0</v>
      </c>
      <c r="R5" s="1">
        <v>6.0100000000000001E-2</v>
      </c>
      <c r="S5" s="1">
        <v>4.5699999999999998E-2</v>
      </c>
      <c r="T5" s="1" t="s">
        <v>17</v>
      </c>
      <c r="U5" s="5">
        <f t="shared" si="1"/>
        <v>1</v>
      </c>
      <c r="V5" s="5" t="str">
        <f t="shared" si="2"/>
        <v>0</v>
      </c>
      <c r="W5" s="5" t="str">
        <f t="shared" si="3"/>
        <v>0</v>
      </c>
      <c r="X5" s="5" t="str">
        <f t="shared" si="4"/>
        <v>0</v>
      </c>
      <c r="Y5" s="5">
        <f t="shared" si="5"/>
        <v>0</v>
      </c>
      <c r="Z5" s="5"/>
    </row>
    <row r="6" spans="1:26">
      <c r="A6" s="1" t="s">
        <v>191</v>
      </c>
      <c r="B6" s="1">
        <v>4</v>
      </c>
      <c r="C6" s="1">
        <v>2019</v>
      </c>
      <c r="D6" s="1">
        <v>10800</v>
      </c>
      <c r="E6" s="1">
        <v>0</v>
      </c>
      <c r="F6" s="1">
        <v>0</v>
      </c>
      <c r="G6" s="1">
        <v>0</v>
      </c>
      <c r="H6" s="1">
        <v>0</v>
      </c>
      <c r="I6" s="1">
        <v>0.01</v>
      </c>
      <c r="J6" s="1">
        <v>0</v>
      </c>
      <c r="K6" s="1" t="s">
        <v>0</v>
      </c>
      <c r="L6" s="1">
        <v>0</v>
      </c>
      <c r="M6" s="1">
        <v>1E-3</v>
      </c>
      <c r="N6" s="1">
        <v>0</v>
      </c>
      <c r="O6" s="1">
        <v>0</v>
      </c>
      <c r="P6" s="1">
        <v>100</v>
      </c>
      <c r="Q6" s="1">
        <v>0</v>
      </c>
      <c r="R6" s="1">
        <v>2.0000000000000001E-4</v>
      </c>
      <c r="S6" s="1">
        <v>1E-4</v>
      </c>
      <c r="T6" s="5" t="s">
        <v>18</v>
      </c>
      <c r="U6" s="5" t="str">
        <f t="shared" si="1"/>
        <v>0</v>
      </c>
      <c r="V6" s="5">
        <f t="shared" si="2"/>
        <v>1</v>
      </c>
      <c r="W6" s="5">
        <f t="shared" si="3"/>
        <v>1</v>
      </c>
      <c r="X6" s="5" t="str">
        <f t="shared" si="4"/>
        <v>0</v>
      </c>
      <c r="Y6" s="5">
        <f t="shared" si="5"/>
        <v>2</v>
      </c>
      <c r="Z6" s="5"/>
    </row>
    <row r="7" spans="1:26">
      <c r="A7" s="1" t="s">
        <v>191</v>
      </c>
      <c r="B7" s="1">
        <v>4</v>
      </c>
      <c r="C7" s="1">
        <v>2019</v>
      </c>
      <c r="D7" s="1">
        <v>10900</v>
      </c>
      <c r="E7" s="1">
        <v>0</v>
      </c>
      <c r="F7" s="1">
        <v>0</v>
      </c>
      <c r="G7" s="1">
        <v>0</v>
      </c>
      <c r="H7" s="1">
        <v>0</v>
      </c>
      <c r="I7" s="1">
        <v>4.6300000000000001E-2</v>
      </c>
      <c r="J7" s="1">
        <v>0</v>
      </c>
      <c r="K7" s="1">
        <v>4.4699999999999997E-2</v>
      </c>
      <c r="L7" s="1">
        <v>-1.6000000000000001E-3</v>
      </c>
      <c r="M7" s="1">
        <v>1</v>
      </c>
      <c r="N7" s="1">
        <v>0</v>
      </c>
      <c r="O7" s="1">
        <v>0</v>
      </c>
      <c r="P7" s="1">
        <v>3</v>
      </c>
      <c r="Q7" s="1">
        <v>0</v>
      </c>
      <c r="R7" s="1">
        <v>5.0599999999999999E-2</v>
      </c>
      <c r="S7" s="1">
        <v>3.5799999999999998E-2</v>
      </c>
      <c r="T7" s="1" t="s">
        <v>17</v>
      </c>
      <c r="U7" s="5">
        <f t="shared" si="1"/>
        <v>1</v>
      </c>
      <c r="V7" s="5" t="str">
        <f t="shared" si="2"/>
        <v>0</v>
      </c>
      <c r="W7" s="5" t="str">
        <f t="shared" si="3"/>
        <v>0</v>
      </c>
      <c r="X7" s="5">
        <f t="shared" si="4"/>
        <v>1</v>
      </c>
      <c r="Y7" s="5">
        <f t="shared" si="5"/>
        <v>1</v>
      </c>
    </row>
    <row r="8" spans="1:26">
      <c r="A8" s="1" t="s">
        <v>191</v>
      </c>
      <c r="B8" s="1">
        <v>4</v>
      </c>
      <c r="C8" s="1">
        <v>2019</v>
      </c>
      <c r="D8" s="1">
        <v>10900</v>
      </c>
      <c r="E8" s="1">
        <v>0</v>
      </c>
      <c r="F8" s="1">
        <v>0</v>
      </c>
      <c r="G8" s="1">
        <v>0</v>
      </c>
      <c r="H8" s="1">
        <v>0</v>
      </c>
      <c r="I8" s="1">
        <v>0.01</v>
      </c>
      <c r="J8" s="1">
        <v>0</v>
      </c>
      <c r="K8" s="1" t="s">
        <v>0</v>
      </c>
      <c r="L8" s="1">
        <v>0</v>
      </c>
      <c r="M8" s="1">
        <v>1E-3</v>
      </c>
      <c r="N8" s="1">
        <v>0</v>
      </c>
      <c r="O8" s="1">
        <v>0</v>
      </c>
      <c r="P8" s="1">
        <v>6</v>
      </c>
      <c r="Q8" s="1">
        <v>0</v>
      </c>
      <c r="R8" s="1">
        <v>4.4999999999999999E-4</v>
      </c>
      <c r="S8" s="1">
        <v>5.0000000000000002E-5</v>
      </c>
      <c r="T8" s="5" t="s">
        <v>18</v>
      </c>
      <c r="U8" s="5" t="str">
        <f t="shared" si="1"/>
        <v>0</v>
      </c>
      <c r="V8" s="5">
        <f t="shared" si="2"/>
        <v>1</v>
      </c>
      <c r="W8" s="5">
        <f t="shared" si="3"/>
        <v>1</v>
      </c>
      <c r="X8" s="5" t="str">
        <f t="shared" si="4"/>
        <v>0</v>
      </c>
      <c r="Y8" s="5">
        <f t="shared" si="5"/>
        <v>2</v>
      </c>
      <c r="Z8" s="5"/>
    </row>
    <row r="9" spans="1:26">
      <c r="A9" s="1" t="s">
        <v>191</v>
      </c>
      <c r="B9" s="1">
        <v>4</v>
      </c>
      <c r="C9" s="1">
        <v>2019</v>
      </c>
      <c r="D9" s="1">
        <v>10950</v>
      </c>
      <c r="E9" s="1">
        <v>0</v>
      </c>
      <c r="F9" s="1">
        <v>0</v>
      </c>
      <c r="G9" s="1">
        <v>0</v>
      </c>
      <c r="H9" s="1">
        <v>0</v>
      </c>
      <c r="I9" s="1">
        <v>4.1300000000000003E-2</v>
      </c>
      <c r="J9" s="1">
        <v>0</v>
      </c>
      <c r="K9" s="1">
        <v>3.9699999999999999E-2</v>
      </c>
      <c r="L9" s="1">
        <v>-1.6000000000000001E-3</v>
      </c>
      <c r="M9" s="1">
        <v>1</v>
      </c>
      <c r="N9" s="1">
        <v>0</v>
      </c>
      <c r="O9" s="1">
        <v>0</v>
      </c>
      <c r="P9" s="1">
        <v>1</v>
      </c>
      <c r="Q9" s="1">
        <v>0</v>
      </c>
      <c r="R9" s="1">
        <v>4.5600000000000002E-2</v>
      </c>
      <c r="S9" s="1">
        <v>3.1E-2</v>
      </c>
      <c r="T9" s="1" t="s">
        <v>17</v>
      </c>
      <c r="U9" s="5">
        <f t="shared" si="1"/>
        <v>1</v>
      </c>
      <c r="V9" s="5" t="str">
        <f t="shared" si="2"/>
        <v>0</v>
      </c>
      <c r="W9" s="5" t="str">
        <f t="shared" si="3"/>
        <v>0</v>
      </c>
      <c r="X9" s="5">
        <f t="shared" si="4"/>
        <v>1</v>
      </c>
      <c r="Y9" s="5">
        <f t="shared" si="5"/>
        <v>1</v>
      </c>
    </row>
    <row r="10" spans="1:26">
      <c r="A10" s="1" t="s">
        <v>191</v>
      </c>
      <c r="B10" s="1">
        <v>4</v>
      </c>
      <c r="C10" s="1">
        <v>2019</v>
      </c>
      <c r="D10" s="1">
        <v>10950</v>
      </c>
      <c r="E10" s="1">
        <v>0</v>
      </c>
      <c r="F10" s="1">
        <v>0</v>
      </c>
      <c r="G10" s="1">
        <v>0</v>
      </c>
      <c r="H10" s="1">
        <v>0</v>
      </c>
      <c r="I10" s="1">
        <v>0.01</v>
      </c>
      <c r="J10" s="1">
        <v>0</v>
      </c>
      <c r="K10" s="1" t="s">
        <v>0</v>
      </c>
      <c r="L10" s="1">
        <v>0</v>
      </c>
      <c r="M10" s="1">
        <v>1E-3</v>
      </c>
      <c r="N10" s="1">
        <v>0</v>
      </c>
      <c r="O10" s="1">
        <v>0</v>
      </c>
      <c r="P10" s="1">
        <v>43</v>
      </c>
      <c r="Q10" s="1">
        <v>0</v>
      </c>
      <c r="R10" s="1">
        <v>5.9999999999999995E-4</v>
      </c>
      <c r="S10" s="1">
        <v>5.0000000000000002E-5</v>
      </c>
      <c r="T10" s="5" t="s">
        <v>18</v>
      </c>
      <c r="U10" s="5" t="str">
        <f t="shared" si="1"/>
        <v>0</v>
      </c>
      <c r="V10" s="5">
        <f t="shared" si="2"/>
        <v>1</v>
      </c>
      <c r="W10" s="5">
        <f t="shared" si="3"/>
        <v>1</v>
      </c>
      <c r="X10" s="5" t="str">
        <f t="shared" si="4"/>
        <v>0</v>
      </c>
      <c r="Y10" s="5">
        <f t="shared" si="5"/>
        <v>2</v>
      </c>
      <c r="Z10" s="5"/>
    </row>
    <row r="11" spans="1:26">
      <c r="A11" s="1" t="s">
        <v>191</v>
      </c>
      <c r="B11" s="1">
        <v>4</v>
      </c>
      <c r="C11" s="1">
        <v>2019</v>
      </c>
      <c r="D11" s="1">
        <v>11000</v>
      </c>
      <c r="E11" s="1">
        <v>0</v>
      </c>
      <c r="F11" s="1">
        <v>0</v>
      </c>
      <c r="G11" s="1">
        <v>0</v>
      </c>
      <c r="H11" s="1">
        <v>0</v>
      </c>
      <c r="I11" s="1">
        <v>3.6299999999999999E-2</v>
      </c>
      <c r="J11" s="1">
        <v>0</v>
      </c>
      <c r="K11" s="1">
        <v>3.4700000000000002E-2</v>
      </c>
      <c r="L11" s="1">
        <v>-1.6000000000000001E-3</v>
      </c>
      <c r="M11" s="1">
        <v>0.999</v>
      </c>
      <c r="N11" s="1">
        <v>0</v>
      </c>
      <c r="O11" s="1">
        <v>0</v>
      </c>
      <c r="P11" s="1">
        <v>1</v>
      </c>
      <c r="Q11" s="1">
        <v>0</v>
      </c>
      <c r="R11" s="1">
        <v>4.0800000000000003E-2</v>
      </c>
      <c r="S11" s="1">
        <v>2.6200000000000001E-2</v>
      </c>
      <c r="T11" s="1" t="s">
        <v>17</v>
      </c>
      <c r="U11" s="5">
        <f t="shared" si="1"/>
        <v>1</v>
      </c>
      <c r="V11" s="5" t="str">
        <f t="shared" si="2"/>
        <v>0</v>
      </c>
      <c r="W11" s="5" t="str">
        <f t="shared" si="3"/>
        <v>0</v>
      </c>
      <c r="X11" s="5">
        <f t="shared" si="4"/>
        <v>1</v>
      </c>
      <c r="Y11" s="5">
        <f t="shared" si="5"/>
        <v>1</v>
      </c>
    </row>
    <row r="12" spans="1:26">
      <c r="A12" s="1" t="s">
        <v>191</v>
      </c>
      <c r="B12" s="1">
        <v>4</v>
      </c>
      <c r="C12" s="1">
        <v>2019</v>
      </c>
      <c r="D12" s="1">
        <v>11000</v>
      </c>
      <c r="E12" s="1">
        <v>0</v>
      </c>
      <c r="F12" s="1">
        <v>0</v>
      </c>
      <c r="G12" s="1">
        <v>0</v>
      </c>
      <c r="H12" s="1">
        <v>0</v>
      </c>
      <c r="I12" s="1">
        <v>0.01</v>
      </c>
      <c r="J12" s="1">
        <v>0</v>
      </c>
      <c r="K12" s="1" t="s">
        <v>0</v>
      </c>
      <c r="L12" s="1">
        <v>0</v>
      </c>
      <c r="M12" s="1">
        <v>0</v>
      </c>
      <c r="N12" s="1">
        <v>0</v>
      </c>
      <c r="O12" s="1">
        <v>0</v>
      </c>
      <c r="P12" s="1">
        <v>76</v>
      </c>
      <c r="Q12" s="1">
        <v>0</v>
      </c>
      <c r="R12" s="1">
        <v>8.9999999999999998E-4</v>
      </c>
      <c r="S12" s="1">
        <v>5.0000000000000002E-5</v>
      </c>
      <c r="T12" s="5" t="s">
        <v>18</v>
      </c>
      <c r="U12" s="5" t="str">
        <f t="shared" si="1"/>
        <v>0</v>
      </c>
      <c r="V12" s="5">
        <f t="shared" si="2"/>
        <v>1</v>
      </c>
      <c r="W12" s="5">
        <f t="shared" si="3"/>
        <v>1</v>
      </c>
      <c r="X12" s="5" t="str">
        <f t="shared" si="4"/>
        <v>0</v>
      </c>
      <c r="Y12" s="5">
        <f t="shared" si="5"/>
        <v>2</v>
      </c>
      <c r="Z12" s="5"/>
    </row>
    <row r="13" spans="1:26">
      <c r="A13" s="1" t="s">
        <v>191</v>
      </c>
      <c r="B13" s="1">
        <v>4</v>
      </c>
      <c r="C13" s="1">
        <v>2019</v>
      </c>
      <c r="D13" s="1">
        <v>11050</v>
      </c>
      <c r="E13" s="1">
        <v>0</v>
      </c>
      <c r="F13" s="1">
        <v>0</v>
      </c>
      <c r="G13" s="1">
        <v>0</v>
      </c>
      <c r="H13" s="1">
        <v>0</v>
      </c>
      <c r="I13" s="1">
        <v>3.1399999999999997E-2</v>
      </c>
      <c r="J13" s="1">
        <v>0</v>
      </c>
      <c r="K13" s="1">
        <v>2.9700000000000001E-2</v>
      </c>
      <c r="L13" s="1">
        <v>-1.6999999999999999E-3</v>
      </c>
      <c r="M13" s="1">
        <v>0.999</v>
      </c>
      <c r="N13" s="1">
        <v>0</v>
      </c>
      <c r="O13" s="1">
        <v>0</v>
      </c>
      <c r="P13" s="1">
        <v>1</v>
      </c>
      <c r="Q13" s="1">
        <v>0</v>
      </c>
      <c r="R13" s="1">
        <v>3.5900000000000001E-2</v>
      </c>
      <c r="S13" s="1">
        <v>2.1600000000000001E-2</v>
      </c>
      <c r="T13" s="1" t="s">
        <v>17</v>
      </c>
      <c r="U13" s="5">
        <f t="shared" si="1"/>
        <v>1</v>
      </c>
      <c r="V13" s="5" t="str">
        <f t="shared" si="2"/>
        <v>0</v>
      </c>
      <c r="W13" s="5" t="str">
        <f t="shared" si="3"/>
        <v>0</v>
      </c>
      <c r="X13" s="5">
        <f t="shared" si="4"/>
        <v>1</v>
      </c>
      <c r="Y13" s="5">
        <f t="shared" si="5"/>
        <v>1</v>
      </c>
    </row>
    <row r="14" spans="1:26">
      <c r="A14" s="1" t="s">
        <v>191</v>
      </c>
      <c r="B14" s="1">
        <v>4</v>
      </c>
      <c r="C14" s="1">
        <v>2019</v>
      </c>
      <c r="D14" s="1">
        <v>11050</v>
      </c>
      <c r="E14" s="1">
        <v>0</v>
      </c>
      <c r="F14" s="1">
        <v>0</v>
      </c>
      <c r="G14" s="1">
        <v>0</v>
      </c>
      <c r="H14" s="1">
        <v>0</v>
      </c>
      <c r="I14" s="1">
        <v>5.0000000000000002E-5</v>
      </c>
      <c r="J14" s="1">
        <v>0</v>
      </c>
      <c r="K14" s="1" t="s">
        <v>0</v>
      </c>
      <c r="L14" s="1">
        <v>0</v>
      </c>
      <c r="M14" s="1">
        <v>0</v>
      </c>
      <c r="N14" s="1">
        <v>0</v>
      </c>
      <c r="O14" s="1">
        <v>0</v>
      </c>
      <c r="P14" s="1">
        <v>1186</v>
      </c>
      <c r="Q14" s="1">
        <v>0</v>
      </c>
      <c r="R14" s="1">
        <v>1.4E-3</v>
      </c>
      <c r="S14" s="1">
        <v>5.0000000000000002E-5</v>
      </c>
      <c r="T14" s="5" t="s">
        <v>18</v>
      </c>
      <c r="U14" s="5" t="str">
        <f t="shared" si="1"/>
        <v>0</v>
      </c>
      <c r="V14" s="5">
        <f t="shared" si="2"/>
        <v>1</v>
      </c>
      <c r="W14" s="5">
        <f t="shared" si="3"/>
        <v>1</v>
      </c>
      <c r="X14" s="5" t="str">
        <f t="shared" si="4"/>
        <v>0</v>
      </c>
      <c r="Y14" s="5">
        <f t="shared" si="5"/>
        <v>2</v>
      </c>
      <c r="Z14" s="5"/>
    </row>
    <row r="15" spans="1:26">
      <c r="A15" s="1" t="s">
        <v>191</v>
      </c>
      <c r="B15" s="1">
        <v>4</v>
      </c>
      <c r="C15" s="1">
        <v>2019</v>
      </c>
      <c r="D15" s="1">
        <v>11075</v>
      </c>
      <c r="E15" s="1">
        <v>0</v>
      </c>
      <c r="F15" s="1">
        <v>0</v>
      </c>
      <c r="G15" s="1">
        <v>0</v>
      </c>
      <c r="H15" s="1">
        <v>0</v>
      </c>
      <c r="I15" s="1">
        <v>0.01</v>
      </c>
      <c r="J15" s="1">
        <v>0</v>
      </c>
      <c r="K15" s="1">
        <v>2.7199999999999998E-2</v>
      </c>
      <c r="L15" s="1">
        <v>-1.6999999999999999E-3</v>
      </c>
      <c r="M15" s="1">
        <v>0.999</v>
      </c>
      <c r="N15" s="1">
        <v>0</v>
      </c>
      <c r="O15" s="1">
        <v>0</v>
      </c>
      <c r="P15" s="1">
        <v>1</v>
      </c>
      <c r="Q15" s="1">
        <v>0</v>
      </c>
      <c r="R15" s="1">
        <v>3.09E-2</v>
      </c>
      <c r="S15" s="1">
        <v>2.0799999999999999E-2</v>
      </c>
      <c r="T15" s="1" t="s">
        <v>17</v>
      </c>
      <c r="U15" s="5">
        <f t="shared" si="1"/>
        <v>1</v>
      </c>
      <c r="V15" s="5" t="str">
        <f t="shared" si="2"/>
        <v>0</v>
      </c>
      <c r="W15" s="5" t="str">
        <f t="shared" si="3"/>
        <v>0</v>
      </c>
      <c r="X15" s="5">
        <f t="shared" si="4"/>
        <v>1</v>
      </c>
      <c r="Y15" s="5">
        <f t="shared" si="5"/>
        <v>1</v>
      </c>
    </row>
    <row r="16" spans="1:26">
      <c r="A16" s="1" t="s">
        <v>191</v>
      </c>
      <c r="B16" s="1">
        <v>4</v>
      </c>
      <c r="C16" s="1">
        <v>2019</v>
      </c>
      <c r="D16" s="1">
        <v>11075</v>
      </c>
      <c r="E16" s="1">
        <v>0</v>
      </c>
      <c r="F16" s="1">
        <v>0</v>
      </c>
      <c r="G16" s="1">
        <v>0</v>
      </c>
      <c r="H16" s="1">
        <v>0</v>
      </c>
      <c r="I16" s="1">
        <v>0.01</v>
      </c>
      <c r="J16" s="1">
        <v>0</v>
      </c>
      <c r="K16" s="1">
        <v>5.0000000000000002E-5</v>
      </c>
      <c r="L16" s="1">
        <v>0</v>
      </c>
      <c r="M16" s="1">
        <v>0</v>
      </c>
      <c r="N16" s="1">
        <v>0</v>
      </c>
      <c r="O16" s="1">
        <v>0</v>
      </c>
      <c r="P16" s="1">
        <v>27</v>
      </c>
      <c r="Q16" s="1">
        <v>0</v>
      </c>
      <c r="R16" s="1">
        <v>1.2999999999999999E-3</v>
      </c>
      <c r="S16" s="1">
        <v>1E-4</v>
      </c>
      <c r="T16" s="5" t="s">
        <v>18</v>
      </c>
      <c r="U16" s="5" t="str">
        <f t="shared" si="1"/>
        <v>0</v>
      </c>
      <c r="V16" s="5" t="str">
        <f t="shared" si="2"/>
        <v>0</v>
      </c>
      <c r="W16" s="5">
        <f t="shared" si="3"/>
        <v>1</v>
      </c>
      <c r="X16" s="5" t="str">
        <f t="shared" si="4"/>
        <v>0</v>
      </c>
      <c r="Y16" s="5">
        <f t="shared" si="5"/>
        <v>1</v>
      </c>
      <c r="Z16" s="5"/>
    </row>
    <row r="17" spans="1:25">
      <c r="A17" s="1" t="s">
        <v>191</v>
      </c>
      <c r="B17" s="1">
        <v>4</v>
      </c>
      <c r="C17" s="1">
        <v>2019</v>
      </c>
      <c r="D17" s="1">
        <v>11100</v>
      </c>
      <c r="E17" s="1">
        <v>0</v>
      </c>
      <c r="F17" s="1">
        <v>0</v>
      </c>
      <c r="G17" s="1">
        <v>0</v>
      </c>
      <c r="H17" s="1">
        <v>0</v>
      </c>
      <c r="I17" s="1">
        <v>2.64E-2</v>
      </c>
      <c r="J17" s="1">
        <v>0</v>
      </c>
      <c r="K17" s="1">
        <v>2.47E-2</v>
      </c>
      <c r="L17" s="1">
        <v>-1.6999999999999999E-3</v>
      </c>
      <c r="M17" s="1">
        <v>0.997</v>
      </c>
      <c r="N17" s="1">
        <v>0</v>
      </c>
      <c r="O17" s="1">
        <v>0</v>
      </c>
      <c r="P17" s="1">
        <v>3</v>
      </c>
      <c r="Q17" s="1">
        <v>0</v>
      </c>
      <c r="R17" s="1">
        <v>3.1199999999999999E-2</v>
      </c>
      <c r="S17" s="1">
        <v>1.72E-2</v>
      </c>
      <c r="T17" s="1" t="s">
        <v>17</v>
      </c>
      <c r="U17" s="5">
        <f t="shared" si="1"/>
        <v>1</v>
      </c>
      <c r="V17" s="5">
        <f t="shared" si="2"/>
        <v>1</v>
      </c>
      <c r="W17" s="5" t="str">
        <f t="shared" si="3"/>
        <v>0</v>
      </c>
      <c r="X17" s="5">
        <f t="shared" si="4"/>
        <v>1</v>
      </c>
      <c r="Y17" s="5">
        <f t="shared" si="5"/>
        <v>2</v>
      </c>
    </row>
    <row r="18" spans="1:25">
      <c r="A18" s="1" t="s">
        <v>191</v>
      </c>
      <c r="B18" s="1">
        <v>4</v>
      </c>
      <c r="C18" s="1">
        <v>2019</v>
      </c>
      <c r="D18" s="1">
        <v>11100</v>
      </c>
      <c r="E18" s="1">
        <v>0</v>
      </c>
      <c r="F18" s="1">
        <v>0</v>
      </c>
      <c r="G18" s="1">
        <v>0</v>
      </c>
      <c r="H18" s="1">
        <v>0</v>
      </c>
      <c r="I18" s="1">
        <v>5.0000000000000002E-5</v>
      </c>
      <c r="J18" s="1">
        <v>0</v>
      </c>
      <c r="K18" s="1" t="s">
        <v>0</v>
      </c>
      <c r="L18" s="1">
        <v>0</v>
      </c>
      <c r="M18" s="1">
        <v>2E-3</v>
      </c>
      <c r="N18" s="1">
        <v>0</v>
      </c>
      <c r="O18" s="1">
        <v>0</v>
      </c>
      <c r="P18" s="1">
        <v>113</v>
      </c>
      <c r="Q18" s="1">
        <v>0</v>
      </c>
      <c r="R18" s="1">
        <v>2.0999999999999999E-3</v>
      </c>
      <c r="S18" s="1">
        <v>5.0000000000000002E-5</v>
      </c>
      <c r="T18" s="5" t="s">
        <v>18</v>
      </c>
      <c r="U18" s="5" t="str">
        <f t="shared" si="1"/>
        <v>0</v>
      </c>
      <c r="V18" s="5">
        <f t="shared" si="2"/>
        <v>1</v>
      </c>
      <c r="W18" s="5">
        <f t="shared" si="3"/>
        <v>1</v>
      </c>
      <c r="X18" s="5" t="str">
        <f t="shared" si="4"/>
        <v>0</v>
      </c>
      <c r="Y18" s="5">
        <f t="shared" si="5"/>
        <v>2</v>
      </c>
    </row>
    <row r="19" spans="1:25">
      <c r="A19" s="1" t="s">
        <v>191</v>
      </c>
      <c r="B19" s="1">
        <v>4</v>
      </c>
      <c r="C19" s="1">
        <v>2019</v>
      </c>
      <c r="D19" s="1">
        <v>11125</v>
      </c>
      <c r="E19" s="1">
        <v>0</v>
      </c>
      <c r="F19" s="1">
        <v>0</v>
      </c>
      <c r="G19" s="1">
        <v>0</v>
      </c>
      <c r="H19" s="1">
        <v>0</v>
      </c>
      <c r="I19" s="1">
        <v>0.01</v>
      </c>
      <c r="J19" s="1">
        <v>0</v>
      </c>
      <c r="K19" s="1">
        <v>5.0000000000000002E-5</v>
      </c>
      <c r="L19" s="1">
        <v>0</v>
      </c>
      <c r="M19" s="1">
        <v>5.0000000000000001E-3</v>
      </c>
      <c r="N19" s="1">
        <v>0</v>
      </c>
      <c r="O19" s="1">
        <v>0</v>
      </c>
      <c r="P19" s="1">
        <v>20</v>
      </c>
      <c r="Q19" s="1">
        <v>0</v>
      </c>
      <c r="R19" s="1">
        <v>2E-3</v>
      </c>
      <c r="S19" s="1">
        <v>5.0000000000000002E-5</v>
      </c>
      <c r="T19" s="5" t="s">
        <v>18</v>
      </c>
      <c r="U19" s="5">
        <f t="shared" si="1"/>
        <v>1</v>
      </c>
      <c r="V19" s="5" t="str">
        <f t="shared" si="2"/>
        <v>0</v>
      </c>
      <c r="W19" s="5" t="str">
        <f t="shared" si="3"/>
        <v>0</v>
      </c>
      <c r="X19" s="5">
        <f t="shared" si="4"/>
        <v>1</v>
      </c>
      <c r="Y19" s="5">
        <f t="shared" si="5"/>
        <v>1</v>
      </c>
    </row>
    <row r="20" spans="1:25">
      <c r="A20" s="1" t="s">
        <v>191</v>
      </c>
      <c r="B20" s="1">
        <v>4</v>
      </c>
      <c r="C20" s="1">
        <v>2019</v>
      </c>
      <c r="D20" s="1">
        <v>11150</v>
      </c>
      <c r="E20" s="1">
        <v>0</v>
      </c>
      <c r="F20" s="1">
        <v>0</v>
      </c>
      <c r="G20" s="1">
        <v>0</v>
      </c>
      <c r="H20" s="1">
        <v>0</v>
      </c>
      <c r="I20" s="1">
        <v>2.1399999999999999E-2</v>
      </c>
      <c r="J20" s="1">
        <v>0</v>
      </c>
      <c r="K20" s="1">
        <v>1.9800000000000002E-2</v>
      </c>
      <c r="L20" s="1">
        <v>-1.6000000000000001E-3</v>
      </c>
      <c r="M20" s="1">
        <v>0.98799999999999999</v>
      </c>
      <c r="N20" s="1">
        <v>0</v>
      </c>
      <c r="O20" s="1">
        <v>0</v>
      </c>
      <c r="P20" s="1">
        <v>2</v>
      </c>
      <c r="Q20" s="1">
        <v>0</v>
      </c>
      <c r="R20" s="1">
        <v>2.6499999999999999E-2</v>
      </c>
      <c r="S20" s="1">
        <v>1.32E-2</v>
      </c>
      <c r="T20" s="1" t="s">
        <v>17</v>
      </c>
      <c r="U20" s="5">
        <f t="shared" si="1"/>
        <v>1</v>
      </c>
      <c r="V20" s="5">
        <f t="shared" si="2"/>
        <v>1</v>
      </c>
      <c r="W20" s="5" t="str">
        <f t="shared" si="3"/>
        <v>0</v>
      </c>
      <c r="X20" s="5">
        <f t="shared" si="4"/>
        <v>1</v>
      </c>
      <c r="Y20" s="5">
        <f t="shared" si="5"/>
        <v>2</v>
      </c>
    </row>
    <row r="21" spans="1:25">
      <c r="A21" s="1" t="s">
        <v>191</v>
      </c>
      <c r="B21" s="1">
        <v>4</v>
      </c>
      <c r="C21" s="1">
        <v>2019</v>
      </c>
      <c r="D21" s="1">
        <v>11150</v>
      </c>
      <c r="E21" s="1">
        <v>0</v>
      </c>
      <c r="F21" s="1">
        <v>0</v>
      </c>
      <c r="G21" s="1">
        <v>0</v>
      </c>
      <c r="H21" s="1">
        <v>0</v>
      </c>
      <c r="I21" s="1">
        <v>1E-4</v>
      </c>
      <c r="J21" s="1">
        <v>0</v>
      </c>
      <c r="K21" s="1">
        <v>5.0000000000000002E-5</v>
      </c>
      <c r="L21" s="1">
        <v>-5.0000000000000002E-5</v>
      </c>
      <c r="M21" s="1">
        <v>1.0999999999999999E-2</v>
      </c>
      <c r="N21" s="1">
        <v>0</v>
      </c>
      <c r="O21" s="1">
        <v>0</v>
      </c>
      <c r="P21" s="1">
        <v>131</v>
      </c>
      <c r="Q21" s="1">
        <v>0</v>
      </c>
      <c r="R21" s="1">
        <v>3.0000000000000001E-3</v>
      </c>
      <c r="S21" s="1">
        <v>1E-4</v>
      </c>
      <c r="T21" s="5" t="s">
        <v>18</v>
      </c>
      <c r="U21" s="5" t="str">
        <f t="shared" si="1"/>
        <v>0</v>
      </c>
      <c r="V21" s="5" t="str">
        <f t="shared" si="2"/>
        <v>0</v>
      </c>
      <c r="W21" s="5">
        <f t="shared" si="3"/>
        <v>1</v>
      </c>
      <c r="X21" s="5" t="str">
        <f t="shared" si="4"/>
        <v>0</v>
      </c>
      <c r="Y21" s="5">
        <f t="shared" si="5"/>
        <v>1</v>
      </c>
    </row>
    <row r="22" spans="1:25">
      <c r="A22" s="1" t="s">
        <v>191</v>
      </c>
      <c r="B22" s="1">
        <v>4</v>
      </c>
      <c r="C22" s="1">
        <v>2019</v>
      </c>
      <c r="D22" s="1">
        <v>11175</v>
      </c>
      <c r="E22" s="1">
        <v>0</v>
      </c>
      <c r="F22" s="1">
        <v>0</v>
      </c>
      <c r="G22" s="1">
        <v>0</v>
      </c>
      <c r="H22" s="1">
        <v>0</v>
      </c>
      <c r="I22" s="1">
        <v>0.01</v>
      </c>
      <c r="J22" s="1">
        <v>0</v>
      </c>
      <c r="K22" s="1">
        <v>1.7299999999999999E-2</v>
      </c>
      <c r="L22" s="1">
        <v>-1.6999999999999999E-3</v>
      </c>
      <c r="M22" s="1">
        <v>0.97699999999999998</v>
      </c>
      <c r="N22" s="1">
        <v>0</v>
      </c>
      <c r="O22" s="1">
        <v>0</v>
      </c>
      <c r="P22" s="1">
        <v>1</v>
      </c>
      <c r="Q22" s="1">
        <v>0</v>
      </c>
      <c r="R22" s="1">
        <v>2.1000000000000001E-2</v>
      </c>
      <c r="S22" s="1">
        <v>1.1299999999999999E-2</v>
      </c>
      <c r="T22" s="1" t="s">
        <v>17</v>
      </c>
      <c r="U22" s="5">
        <f t="shared" si="1"/>
        <v>1</v>
      </c>
      <c r="V22" s="5">
        <f t="shared" si="2"/>
        <v>1</v>
      </c>
      <c r="W22" s="5" t="str">
        <f t="shared" si="3"/>
        <v>0</v>
      </c>
      <c r="X22" s="5">
        <f t="shared" si="4"/>
        <v>1</v>
      </c>
      <c r="Y22" s="5">
        <f t="shared" si="5"/>
        <v>2</v>
      </c>
    </row>
    <row r="23" spans="1:25">
      <c r="A23" s="1" t="s">
        <v>191</v>
      </c>
      <c r="B23" s="1">
        <v>4</v>
      </c>
      <c r="C23" s="1">
        <v>2019</v>
      </c>
      <c r="D23" s="1">
        <v>11175</v>
      </c>
      <c r="E23" s="1">
        <v>0</v>
      </c>
      <c r="F23" s="1">
        <v>0</v>
      </c>
      <c r="G23" s="1">
        <v>0</v>
      </c>
      <c r="H23" s="1">
        <v>0</v>
      </c>
      <c r="I23" s="1">
        <v>0.01</v>
      </c>
      <c r="J23" s="1">
        <v>0</v>
      </c>
      <c r="K23" s="1">
        <v>1E-4</v>
      </c>
      <c r="L23" s="1">
        <v>-5.0000000000000002E-5</v>
      </c>
      <c r="M23" s="1">
        <v>2.1999999999999999E-2</v>
      </c>
      <c r="N23" s="1">
        <v>0</v>
      </c>
      <c r="O23" s="1">
        <v>0</v>
      </c>
      <c r="P23" s="1">
        <v>60</v>
      </c>
      <c r="Q23" s="1">
        <v>0</v>
      </c>
      <c r="R23" s="1">
        <v>3.2000000000000002E-3</v>
      </c>
      <c r="S23" s="1">
        <v>1E-4</v>
      </c>
      <c r="T23" s="5" t="s">
        <v>18</v>
      </c>
      <c r="U23" s="5" t="str">
        <f t="shared" si="1"/>
        <v>0</v>
      </c>
      <c r="V23" s="5" t="str">
        <f t="shared" si="2"/>
        <v>0</v>
      </c>
      <c r="W23" s="5">
        <f t="shared" si="3"/>
        <v>1</v>
      </c>
      <c r="X23" s="5" t="str">
        <f t="shared" si="4"/>
        <v>0</v>
      </c>
      <c r="Y23" s="5">
        <f t="shared" si="5"/>
        <v>1</v>
      </c>
    </row>
    <row r="24" spans="1:25">
      <c r="A24" s="1" t="s">
        <v>191</v>
      </c>
      <c r="B24" s="1">
        <v>4</v>
      </c>
      <c r="C24" s="1">
        <v>2019</v>
      </c>
      <c r="D24" s="1">
        <v>11200</v>
      </c>
      <c r="E24" s="1">
        <v>0</v>
      </c>
      <c r="F24" s="1">
        <v>0</v>
      </c>
      <c r="G24" s="1">
        <v>0</v>
      </c>
      <c r="H24" s="1">
        <v>0</v>
      </c>
      <c r="I24" s="1">
        <v>1.6500000000000001E-2</v>
      </c>
      <c r="J24" s="1">
        <v>0</v>
      </c>
      <c r="K24" s="1">
        <v>1.49E-2</v>
      </c>
      <c r="L24" s="1">
        <v>-1.6000000000000001E-3</v>
      </c>
      <c r="M24" s="1">
        <v>0.95499999999999996</v>
      </c>
      <c r="N24" s="1">
        <v>0</v>
      </c>
      <c r="O24" s="1">
        <v>0</v>
      </c>
      <c r="P24" s="1">
        <v>1</v>
      </c>
      <c r="Q24" s="1">
        <v>0</v>
      </c>
      <c r="R24" s="1">
        <v>2.1999999999999999E-2</v>
      </c>
      <c r="S24" s="1">
        <v>9.5999999999999992E-3</v>
      </c>
      <c r="T24" s="1" t="s">
        <v>17</v>
      </c>
      <c r="U24" s="5">
        <f t="shared" si="1"/>
        <v>1</v>
      </c>
      <c r="V24" s="5">
        <f t="shared" si="2"/>
        <v>1</v>
      </c>
      <c r="W24" s="5" t="str">
        <f t="shared" si="3"/>
        <v>0</v>
      </c>
      <c r="X24" s="5">
        <f t="shared" si="4"/>
        <v>1</v>
      </c>
      <c r="Y24" s="5">
        <f t="shared" si="5"/>
        <v>2</v>
      </c>
    </row>
    <row r="25" spans="1:25">
      <c r="A25" s="1" t="s">
        <v>191</v>
      </c>
      <c r="B25" s="1">
        <v>4</v>
      </c>
      <c r="C25" s="1">
        <v>2019</v>
      </c>
      <c r="D25" s="1">
        <v>11200</v>
      </c>
      <c r="E25" s="1">
        <v>0</v>
      </c>
      <c r="F25" s="1">
        <v>0</v>
      </c>
      <c r="G25" s="1">
        <v>0</v>
      </c>
      <c r="H25" s="1">
        <v>0</v>
      </c>
      <c r="I25" s="1">
        <v>2.0000000000000001E-4</v>
      </c>
      <c r="J25" s="1">
        <v>0</v>
      </c>
      <c r="K25" s="1">
        <v>2.0000000000000001E-4</v>
      </c>
      <c r="L25" s="1">
        <v>0</v>
      </c>
      <c r="M25" s="1">
        <v>4.3999999999999997E-2</v>
      </c>
      <c r="N25" s="1">
        <v>0</v>
      </c>
      <c r="O25" s="1">
        <v>0</v>
      </c>
      <c r="P25" s="1">
        <v>218</v>
      </c>
      <c r="Q25" s="1">
        <v>0</v>
      </c>
      <c r="R25" s="1">
        <v>4.3E-3</v>
      </c>
      <c r="S25" s="1">
        <v>1.4999999999999999E-4</v>
      </c>
      <c r="T25" s="5" t="s">
        <v>18</v>
      </c>
      <c r="U25" s="5" t="str">
        <f t="shared" si="1"/>
        <v>0</v>
      </c>
      <c r="V25" s="5" t="str">
        <f t="shared" si="2"/>
        <v>0</v>
      </c>
      <c r="W25" s="5">
        <f t="shared" si="3"/>
        <v>1</v>
      </c>
      <c r="X25" s="5" t="str">
        <f t="shared" si="4"/>
        <v>0</v>
      </c>
      <c r="Y25" s="5">
        <f t="shared" si="5"/>
        <v>1</v>
      </c>
    </row>
    <row r="26" spans="1:25">
      <c r="A26" s="1" t="s">
        <v>191</v>
      </c>
      <c r="B26" s="1">
        <v>4</v>
      </c>
      <c r="C26" s="1">
        <v>2019</v>
      </c>
      <c r="D26" s="1">
        <v>11225</v>
      </c>
      <c r="E26" s="1">
        <v>0</v>
      </c>
      <c r="F26" s="1">
        <v>0</v>
      </c>
      <c r="G26" s="1">
        <v>0</v>
      </c>
      <c r="H26" s="1">
        <v>0</v>
      </c>
      <c r="I26" s="1">
        <v>0.01</v>
      </c>
      <c r="J26" s="1">
        <v>0</v>
      </c>
      <c r="K26" s="1">
        <v>1.2500000000000001E-2</v>
      </c>
      <c r="L26" s="1">
        <v>-1.6999999999999999E-3</v>
      </c>
      <c r="M26" s="1">
        <v>0.92400000000000004</v>
      </c>
      <c r="N26" s="1">
        <v>0</v>
      </c>
      <c r="O26" s="1">
        <v>0</v>
      </c>
      <c r="P26" s="1">
        <v>3</v>
      </c>
      <c r="Q26" s="1">
        <v>0</v>
      </c>
      <c r="R26" s="1">
        <v>1.6199999999999999E-2</v>
      </c>
      <c r="S26" s="1">
        <v>8.0000000000000002E-3</v>
      </c>
      <c r="T26" s="1" t="s">
        <v>17</v>
      </c>
      <c r="U26" s="5">
        <f t="shared" si="1"/>
        <v>1</v>
      </c>
      <c r="V26" s="5">
        <f t="shared" si="2"/>
        <v>1</v>
      </c>
      <c r="W26" s="5" t="str">
        <f t="shared" si="3"/>
        <v>0</v>
      </c>
      <c r="X26" s="5">
        <f t="shared" si="4"/>
        <v>1</v>
      </c>
      <c r="Y26" s="5">
        <f t="shared" si="5"/>
        <v>2</v>
      </c>
    </row>
    <row r="27" spans="1:25">
      <c r="A27" s="1" t="s">
        <v>191</v>
      </c>
      <c r="B27" s="1">
        <v>4</v>
      </c>
      <c r="C27" s="1">
        <v>2019</v>
      </c>
      <c r="D27" s="1">
        <v>11225</v>
      </c>
      <c r="E27" s="1">
        <v>0</v>
      </c>
      <c r="F27" s="1">
        <v>0</v>
      </c>
      <c r="G27" s="1">
        <v>0</v>
      </c>
      <c r="H27" s="1">
        <v>0</v>
      </c>
      <c r="I27" s="1">
        <v>0.01</v>
      </c>
      <c r="J27" s="1">
        <v>0</v>
      </c>
      <c r="K27" s="1">
        <v>3.5E-4</v>
      </c>
      <c r="L27" s="1">
        <v>5.0000000000000002E-5</v>
      </c>
      <c r="M27" s="1">
        <v>7.4999999999999997E-2</v>
      </c>
      <c r="N27" s="1">
        <v>0</v>
      </c>
      <c r="O27" s="1">
        <v>1</v>
      </c>
      <c r="P27" s="1">
        <v>87</v>
      </c>
      <c r="Q27" s="1">
        <v>1</v>
      </c>
      <c r="R27" s="1">
        <v>4.8999999999999998E-3</v>
      </c>
      <c r="S27" s="1">
        <v>2.5000000000000001E-4</v>
      </c>
      <c r="T27" s="1" t="s">
        <v>18</v>
      </c>
      <c r="U27" s="5" t="str">
        <f t="shared" si="1"/>
        <v>0</v>
      </c>
      <c r="V27" s="5" t="str">
        <f t="shared" si="2"/>
        <v>0</v>
      </c>
      <c r="W27" s="5">
        <f t="shared" si="3"/>
        <v>1</v>
      </c>
      <c r="X27" s="5" t="str">
        <f t="shared" si="4"/>
        <v>0</v>
      </c>
      <c r="Y27" s="5">
        <f t="shared" si="5"/>
        <v>1</v>
      </c>
    </row>
    <row r="28" spans="1:25">
      <c r="A28" s="1" t="s">
        <v>191</v>
      </c>
      <c r="B28" s="1">
        <v>4</v>
      </c>
      <c r="C28" s="1">
        <v>2019</v>
      </c>
      <c r="D28" s="1">
        <v>11250</v>
      </c>
      <c r="E28" s="1">
        <v>0</v>
      </c>
      <c r="F28" s="1">
        <v>0</v>
      </c>
      <c r="G28" s="1">
        <v>0</v>
      </c>
      <c r="H28" s="1">
        <v>0</v>
      </c>
      <c r="I28" s="1">
        <v>1.18E-2</v>
      </c>
      <c r="J28" s="1">
        <v>0</v>
      </c>
      <c r="K28" s="1">
        <v>1.03E-2</v>
      </c>
      <c r="L28" s="1">
        <v>-1.5E-3</v>
      </c>
      <c r="M28" s="1">
        <v>0.877</v>
      </c>
      <c r="N28" s="1">
        <v>0</v>
      </c>
      <c r="O28" s="1">
        <v>1</v>
      </c>
      <c r="P28" s="1">
        <v>7</v>
      </c>
      <c r="Q28" s="1">
        <v>0</v>
      </c>
      <c r="R28" s="1">
        <v>1.78E-2</v>
      </c>
      <c r="S28" s="1">
        <v>6.6E-3</v>
      </c>
      <c r="T28" s="1" t="s">
        <v>17</v>
      </c>
      <c r="U28" s="5">
        <f t="shared" si="1"/>
        <v>1</v>
      </c>
      <c r="V28" s="5">
        <f t="shared" si="2"/>
        <v>1</v>
      </c>
      <c r="W28" s="5" t="str">
        <f t="shared" si="3"/>
        <v>0</v>
      </c>
      <c r="X28" s="5">
        <f t="shared" si="4"/>
        <v>1</v>
      </c>
      <c r="Y28" s="5">
        <f t="shared" si="5"/>
        <v>2</v>
      </c>
    </row>
    <row r="29" spans="1:25">
      <c r="A29" s="1" t="s">
        <v>191</v>
      </c>
      <c r="B29" s="1">
        <v>4</v>
      </c>
      <c r="C29" s="1">
        <v>2019</v>
      </c>
      <c r="D29" s="1">
        <v>11250</v>
      </c>
      <c r="E29" s="1">
        <v>0</v>
      </c>
      <c r="F29" s="1">
        <v>0</v>
      </c>
      <c r="G29" s="1">
        <v>0</v>
      </c>
      <c r="H29" s="1">
        <v>0</v>
      </c>
      <c r="I29" s="1">
        <v>5.0000000000000001E-4</v>
      </c>
      <c r="J29" s="1">
        <v>0</v>
      </c>
      <c r="K29" s="1">
        <v>5.9999999999999995E-4</v>
      </c>
      <c r="L29" s="1">
        <v>1E-4</v>
      </c>
      <c r="M29" s="1">
        <v>0.122</v>
      </c>
      <c r="N29" s="1">
        <v>0</v>
      </c>
      <c r="O29" s="1">
        <v>13</v>
      </c>
      <c r="P29" s="1">
        <v>55</v>
      </c>
      <c r="Q29" s="1">
        <v>10</v>
      </c>
      <c r="R29" s="1">
        <v>6.1000000000000004E-3</v>
      </c>
      <c r="S29" s="1">
        <v>3.5E-4</v>
      </c>
      <c r="T29" s="1" t="s">
        <v>18</v>
      </c>
      <c r="U29" s="5" t="str">
        <f t="shared" si="1"/>
        <v>0</v>
      </c>
      <c r="V29" s="5" t="str">
        <f t="shared" si="2"/>
        <v>0</v>
      </c>
      <c r="W29" s="5">
        <f t="shared" si="3"/>
        <v>1</v>
      </c>
      <c r="X29" s="5" t="str">
        <f t="shared" si="4"/>
        <v>0</v>
      </c>
      <c r="Y29" s="5">
        <f t="shared" si="5"/>
        <v>1</v>
      </c>
    </row>
    <row r="30" spans="1:25">
      <c r="A30" s="1" t="s">
        <v>191</v>
      </c>
      <c r="B30" s="1">
        <v>4</v>
      </c>
      <c r="C30" s="1">
        <v>2019</v>
      </c>
      <c r="D30" s="1">
        <v>11275</v>
      </c>
      <c r="E30" s="1">
        <v>0</v>
      </c>
      <c r="F30" s="1">
        <v>0</v>
      </c>
      <c r="G30" s="1">
        <v>0</v>
      </c>
      <c r="H30" s="1">
        <v>0</v>
      </c>
      <c r="I30" s="1">
        <v>0.01</v>
      </c>
      <c r="J30" s="1">
        <v>0</v>
      </c>
      <c r="K30" s="1">
        <v>8.9999999999999998E-4</v>
      </c>
      <c r="L30" s="1">
        <v>1E-4</v>
      </c>
      <c r="M30" s="1">
        <v>0.182</v>
      </c>
      <c r="N30" s="1">
        <v>0</v>
      </c>
      <c r="O30" s="1">
        <v>14</v>
      </c>
      <c r="P30" s="1">
        <v>55</v>
      </c>
      <c r="Q30" s="1">
        <v>7</v>
      </c>
      <c r="R30" s="1">
        <v>7.1999999999999998E-3</v>
      </c>
      <c r="S30" s="1">
        <v>5.9999999999999995E-4</v>
      </c>
      <c r="T30" s="1" t="s">
        <v>18</v>
      </c>
      <c r="U30" s="5">
        <f t="shared" si="1"/>
        <v>1</v>
      </c>
      <c r="V30" s="5">
        <f t="shared" si="2"/>
        <v>1</v>
      </c>
      <c r="W30" s="5" t="str">
        <f t="shared" si="3"/>
        <v>0</v>
      </c>
      <c r="X30" s="5">
        <f t="shared" si="4"/>
        <v>1</v>
      </c>
      <c r="Y30" s="5">
        <f t="shared" si="5"/>
        <v>2</v>
      </c>
    </row>
    <row r="31" spans="1:25">
      <c r="A31" s="1" t="s">
        <v>191</v>
      </c>
      <c r="B31" s="1">
        <v>4</v>
      </c>
      <c r="C31" s="1">
        <v>2019</v>
      </c>
      <c r="D31" s="1">
        <v>11300</v>
      </c>
      <c r="E31" s="1">
        <v>0</v>
      </c>
      <c r="F31" s="1">
        <v>0</v>
      </c>
      <c r="G31" s="1">
        <v>0</v>
      </c>
      <c r="H31" s="1">
        <v>0</v>
      </c>
      <c r="I31" s="1">
        <v>7.6E-3</v>
      </c>
      <c r="J31" s="1">
        <v>0</v>
      </c>
      <c r="K31" s="1">
        <v>6.1999999999999998E-3</v>
      </c>
      <c r="L31" s="1">
        <v>-1.4E-3</v>
      </c>
      <c r="M31" s="1">
        <v>0.72299999999999998</v>
      </c>
      <c r="N31" s="1">
        <v>0</v>
      </c>
      <c r="O31" s="1">
        <v>3</v>
      </c>
      <c r="P31" s="1">
        <v>124</v>
      </c>
      <c r="Q31" s="1">
        <v>0</v>
      </c>
      <c r="R31" s="1">
        <v>1.4E-2</v>
      </c>
      <c r="S31" s="1">
        <v>4.1999999999999997E-3</v>
      </c>
      <c r="T31" s="5" t="s">
        <v>17</v>
      </c>
      <c r="U31" s="5">
        <f t="shared" si="1"/>
        <v>1</v>
      </c>
      <c r="V31" s="5">
        <f t="shared" si="2"/>
        <v>1</v>
      </c>
      <c r="W31" s="5" t="str">
        <f t="shared" si="3"/>
        <v>0</v>
      </c>
      <c r="X31" s="5">
        <f t="shared" si="4"/>
        <v>1</v>
      </c>
      <c r="Y31" s="5">
        <f t="shared" si="5"/>
        <v>2</v>
      </c>
    </row>
    <row r="32" spans="1:25">
      <c r="A32" s="1" t="s">
        <v>191</v>
      </c>
      <c r="B32" s="1">
        <v>4</v>
      </c>
      <c r="C32" s="1">
        <v>2019</v>
      </c>
      <c r="D32" s="1">
        <v>11300</v>
      </c>
      <c r="E32" s="1">
        <v>0</v>
      </c>
      <c r="F32" s="1">
        <v>0</v>
      </c>
      <c r="G32" s="1">
        <v>0</v>
      </c>
      <c r="H32" s="1">
        <v>0</v>
      </c>
      <c r="I32" s="1">
        <v>1.2999999999999999E-3</v>
      </c>
      <c r="J32" s="1">
        <v>0</v>
      </c>
      <c r="K32" s="1">
        <v>1.5E-3</v>
      </c>
      <c r="L32" s="1">
        <v>2.0000000000000001E-4</v>
      </c>
      <c r="M32" s="1">
        <v>0.27600000000000002</v>
      </c>
      <c r="N32" s="1">
        <v>0</v>
      </c>
      <c r="O32" s="1">
        <v>11</v>
      </c>
      <c r="P32" s="1">
        <v>435</v>
      </c>
      <c r="Q32" s="1">
        <v>0</v>
      </c>
      <c r="R32" s="1">
        <v>8.6E-3</v>
      </c>
      <c r="S32" s="1">
        <v>1E-3</v>
      </c>
      <c r="T32" s="5" t="s">
        <v>18</v>
      </c>
      <c r="U32" s="5" t="str">
        <f t="shared" si="1"/>
        <v>0</v>
      </c>
      <c r="V32" s="5" t="str">
        <f t="shared" si="2"/>
        <v>0</v>
      </c>
      <c r="W32" s="5">
        <f t="shared" si="3"/>
        <v>1</v>
      </c>
      <c r="X32" s="5" t="str">
        <f t="shared" si="4"/>
        <v>0</v>
      </c>
      <c r="Y32" s="5">
        <f t="shared" si="5"/>
        <v>1</v>
      </c>
    </row>
    <row r="33" spans="1:25">
      <c r="A33" s="1" t="s">
        <v>191</v>
      </c>
      <c r="B33" s="1">
        <v>4</v>
      </c>
      <c r="C33" s="1">
        <v>2019</v>
      </c>
      <c r="D33" s="1">
        <v>11325</v>
      </c>
      <c r="E33" s="1">
        <v>0</v>
      </c>
      <c r="F33" s="1">
        <v>0</v>
      </c>
      <c r="G33" s="1">
        <v>0</v>
      </c>
      <c r="H33" s="1">
        <v>0</v>
      </c>
      <c r="I33" s="1">
        <v>0.01</v>
      </c>
      <c r="J33" s="1">
        <v>0</v>
      </c>
      <c r="K33" s="1">
        <v>4.4999999999999997E-3</v>
      </c>
      <c r="L33" s="1">
        <v>-1.2999999999999999E-3</v>
      </c>
      <c r="M33" s="1">
        <v>0.61099999999999999</v>
      </c>
      <c r="N33" s="1">
        <v>0</v>
      </c>
      <c r="O33" s="1">
        <v>0</v>
      </c>
      <c r="P33" s="1">
        <v>33</v>
      </c>
      <c r="Q33" s="1">
        <v>0</v>
      </c>
      <c r="R33" s="1">
        <v>7.6E-3</v>
      </c>
      <c r="S33" s="1">
        <v>3.2000000000000002E-3</v>
      </c>
      <c r="T33" s="5" t="s">
        <v>17</v>
      </c>
      <c r="U33" s="5">
        <f t="shared" si="1"/>
        <v>1</v>
      </c>
      <c r="V33" s="5">
        <f t="shared" si="2"/>
        <v>1</v>
      </c>
      <c r="W33" s="5" t="str">
        <f t="shared" si="3"/>
        <v>0</v>
      </c>
      <c r="X33" s="5">
        <f t="shared" si="4"/>
        <v>1</v>
      </c>
      <c r="Y33" s="5">
        <f t="shared" si="5"/>
        <v>2</v>
      </c>
    </row>
    <row r="34" spans="1:25">
      <c r="A34" s="1" t="s">
        <v>191</v>
      </c>
      <c r="B34" s="1">
        <v>4</v>
      </c>
      <c r="C34" s="1">
        <v>2019</v>
      </c>
      <c r="D34" s="1">
        <v>11325</v>
      </c>
      <c r="E34" s="1">
        <v>0</v>
      </c>
      <c r="F34" s="1">
        <v>0</v>
      </c>
      <c r="G34" s="1">
        <v>0</v>
      </c>
      <c r="H34" s="1">
        <v>0</v>
      </c>
      <c r="I34" s="1">
        <v>0.01</v>
      </c>
      <c r="J34" s="1">
        <v>0</v>
      </c>
      <c r="K34" s="1">
        <v>2.3E-3</v>
      </c>
      <c r="L34" s="1">
        <v>4.0000000000000002E-4</v>
      </c>
      <c r="M34" s="1">
        <v>0.38800000000000001</v>
      </c>
      <c r="N34" s="1">
        <v>0</v>
      </c>
      <c r="O34" s="1">
        <v>6</v>
      </c>
      <c r="P34" s="1">
        <v>97</v>
      </c>
      <c r="Q34" s="1">
        <v>5</v>
      </c>
      <c r="R34" s="1">
        <v>1.0200000000000001E-2</v>
      </c>
      <c r="S34" s="1">
        <v>1.6000000000000001E-3</v>
      </c>
      <c r="T34" s="5" t="s">
        <v>18</v>
      </c>
      <c r="U34" s="5" t="str">
        <f t="shared" si="1"/>
        <v>0</v>
      </c>
      <c r="V34" s="5" t="str">
        <f t="shared" si="2"/>
        <v>0</v>
      </c>
      <c r="W34" s="5">
        <f t="shared" si="3"/>
        <v>1</v>
      </c>
      <c r="X34" s="5" t="str">
        <f t="shared" si="4"/>
        <v>0</v>
      </c>
      <c r="Y34" s="5">
        <f t="shared" si="5"/>
        <v>1</v>
      </c>
    </row>
    <row r="35" spans="1:25">
      <c r="A35" s="1" t="s">
        <v>191</v>
      </c>
      <c r="B35" s="1">
        <v>4</v>
      </c>
      <c r="C35" s="1">
        <v>2019</v>
      </c>
      <c r="D35" s="1">
        <v>11350</v>
      </c>
      <c r="E35" s="1">
        <v>0</v>
      </c>
      <c r="F35" s="1">
        <v>0</v>
      </c>
      <c r="G35" s="1">
        <v>0</v>
      </c>
      <c r="H35" s="1">
        <v>0</v>
      </c>
      <c r="I35" s="1">
        <v>4.3E-3</v>
      </c>
      <c r="J35" s="1">
        <v>0</v>
      </c>
      <c r="K35" s="1">
        <v>3.2000000000000002E-3</v>
      </c>
      <c r="L35" s="1">
        <v>-1.1000000000000001E-3</v>
      </c>
      <c r="M35" s="1">
        <v>0.48599999999999999</v>
      </c>
      <c r="N35" s="1">
        <v>0</v>
      </c>
      <c r="O35" s="1">
        <v>9</v>
      </c>
      <c r="P35" s="1">
        <v>340</v>
      </c>
      <c r="Q35" s="1">
        <v>9</v>
      </c>
      <c r="R35" s="1">
        <v>1.0500000000000001E-2</v>
      </c>
      <c r="S35" s="1">
        <v>2.3E-3</v>
      </c>
      <c r="T35" s="5" t="s">
        <v>17</v>
      </c>
      <c r="U35" s="5">
        <f t="shared" si="1"/>
        <v>1</v>
      </c>
      <c r="V35" s="5">
        <f t="shared" si="2"/>
        <v>1</v>
      </c>
      <c r="W35" s="5" t="str">
        <f t="shared" si="3"/>
        <v>0</v>
      </c>
      <c r="X35" s="5">
        <f t="shared" si="4"/>
        <v>1</v>
      </c>
      <c r="Y35" s="5">
        <f t="shared" si="5"/>
        <v>2</v>
      </c>
    </row>
    <row r="36" spans="1:25">
      <c r="A36" s="1" t="s">
        <v>191</v>
      </c>
      <c r="B36" s="1">
        <v>4</v>
      </c>
      <c r="C36" s="1">
        <v>2019</v>
      </c>
      <c r="D36" s="1">
        <v>11350</v>
      </c>
      <c r="E36" s="1">
        <v>0</v>
      </c>
      <c r="F36" s="1">
        <v>0</v>
      </c>
      <c r="G36" s="1">
        <v>0</v>
      </c>
      <c r="H36" s="1">
        <v>0</v>
      </c>
      <c r="I36" s="1">
        <v>2.8999999999999998E-3</v>
      </c>
      <c r="J36" s="1">
        <v>0</v>
      </c>
      <c r="K36" s="1">
        <v>3.5000000000000001E-3</v>
      </c>
      <c r="L36" s="1">
        <v>5.9999999999999995E-4</v>
      </c>
      <c r="M36" s="1">
        <v>0.51300000000000001</v>
      </c>
      <c r="N36" s="1">
        <v>0</v>
      </c>
      <c r="O36" s="1">
        <v>1</v>
      </c>
      <c r="P36" s="1">
        <v>517</v>
      </c>
      <c r="Q36" s="1">
        <v>0</v>
      </c>
      <c r="R36" s="1">
        <v>1.2E-2</v>
      </c>
      <c r="S36" s="1">
        <v>2.5000000000000001E-3</v>
      </c>
      <c r="T36" s="5" t="s">
        <v>18</v>
      </c>
      <c r="U36" s="5" t="str">
        <f t="shared" si="1"/>
        <v>0</v>
      </c>
      <c r="V36" s="5">
        <f t="shared" si="2"/>
        <v>1</v>
      </c>
      <c r="W36" s="5">
        <f t="shared" si="3"/>
        <v>1</v>
      </c>
      <c r="X36" s="5">
        <f t="shared" si="4"/>
        <v>1</v>
      </c>
      <c r="Y36" s="5">
        <f t="shared" si="5"/>
        <v>3</v>
      </c>
    </row>
    <row r="37" spans="1:25">
      <c r="A37" s="1" t="s">
        <v>191</v>
      </c>
      <c r="B37" s="1">
        <v>4</v>
      </c>
      <c r="C37" s="1">
        <v>2019</v>
      </c>
      <c r="D37" s="1">
        <v>11375</v>
      </c>
      <c r="E37" s="1">
        <v>0</v>
      </c>
      <c r="F37" s="1">
        <v>0</v>
      </c>
      <c r="G37" s="1">
        <v>0</v>
      </c>
      <c r="H37" s="1">
        <v>0</v>
      </c>
      <c r="I37" s="1">
        <v>0.01</v>
      </c>
      <c r="J37" s="1">
        <v>0</v>
      </c>
      <c r="K37" s="1">
        <v>2.0999999999999999E-3</v>
      </c>
      <c r="L37" s="1">
        <v>-8.9999999999999998E-4</v>
      </c>
      <c r="M37" s="1">
        <v>0.36299999999999999</v>
      </c>
      <c r="N37" s="1">
        <v>0</v>
      </c>
      <c r="O37" s="1">
        <v>46</v>
      </c>
      <c r="P37" s="1">
        <v>59</v>
      </c>
      <c r="Q37" s="1">
        <v>16</v>
      </c>
      <c r="R37" s="1">
        <v>4.4999999999999997E-3</v>
      </c>
      <c r="S37" s="1">
        <v>1.6000000000000001E-3</v>
      </c>
      <c r="T37" s="5" t="s">
        <v>17</v>
      </c>
      <c r="U37" s="5">
        <f t="shared" si="1"/>
        <v>1</v>
      </c>
      <c r="V37" s="5" t="str">
        <f t="shared" si="2"/>
        <v>0</v>
      </c>
      <c r="W37" s="5" t="str">
        <f t="shared" si="3"/>
        <v>0</v>
      </c>
      <c r="X37" s="5" t="str">
        <f t="shared" si="4"/>
        <v>0</v>
      </c>
      <c r="Y37" s="5">
        <f t="shared" si="5"/>
        <v>0</v>
      </c>
    </row>
    <row r="38" spans="1:25">
      <c r="A38" s="1" t="s">
        <v>191</v>
      </c>
      <c r="B38" s="1">
        <v>4</v>
      </c>
      <c r="C38" s="1">
        <v>2019</v>
      </c>
      <c r="D38" s="1">
        <v>11375</v>
      </c>
      <c r="E38" s="1">
        <v>0</v>
      </c>
      <c r="F38" s="1">
        <v>0</v>
      </c>
      <c r="G38" s="1">
        <v>0</v>
      </c>
      <c r="H38" s="1">
        <v>0</v>
      </c>
      <c r="I38" s="1">
        <v>0.01</v>
      </c>
      <c r="J38" s="1">
        <v>0</v>
      </c>
      <c r="K38" s="1">
        <v>4.8999999999999998E-3</v>
      </c>
      <c r="L38" s="1">
        <v>6.9999999999999999E-4</v>
      </c>
      <c r="M38" s="1">
        <v>0.63600000000000001</v>
      </c>
      <c r="N38" s="1">
        <v>0</v>
      </c>
      <c r="O38" s="1">
        <v>0</v>
      </c>
      <c r="P38" s="1">
        <v>50</v>
      </c>
      <c r="Q38" s="1">
        <v>0</v>
      </c>
      <c r="R38" s="1">
        <v>1.3899999999999999E-2</v>
      </c>
      <c r="S38" s="1">
        <v>3.5999999999999999E-3</v>
      </c>
      <c r="T38" s="5" t="s">
        <v>18</v>
      </c>
      <c r="U38" s="5" t="str">
        <f t="shared" si="1"/>
        <v>0</v>
      </c>
      <c r="V38" s="5">
        <f t="shared" si="2"/>
        <v>1</v>
      </c>
      <c r="W38" s="5">
        <f t="shared" si="3"/>
        <v>1</v>
      </c>
      <c r="X38" s="5">
        <f t="shared" si="4"/>
        <v>1</v>
      </c>
      <c r="Y38" s="5">
        <f t="shared" si="5"/>
        <v>3</v>
      </c>
    </row>
    <row r="39" spans="1:25">
      <c r="A39" s="1" t="s">
        <v>191</v>
      </c>
      <c r="B39" s="1">
        <v>4</v>
      </c>
      <c r="C39" s="1">
        <v>2019</v>
      </c>
      <c r="D39" s="1">
        <v>11400</v>
      </c>
      <c r="E39" s="1">
        <v>0</v>
      </c>
      <c r="F39" s="1">
        <v>0</v>
      </c>
      <c r="G39" s="1">
        <v>0</v>
      </c>
      <c r="H39" s="1">
        <v>0</v>
      </c>
      <c r="I39" s="1">
        <v>2.0999999999999999E-3</v>
      </c>
      <c r="J39" s="1">
        <v>0</v>
      </c>
      <c r="K39" s="1">
        <v>1.4E-3</v>
      </c>
      <c r="L39" s="1">
        <v>-6.9999999999999999E-4</v>
      </c>
      <c r="M39" s="1">
        <v>0.25900000000000001</v>
      </c>
      <c r="N39" s="1">
        <v>0</v>
      </c>
      <c r="O39" s="1">
        <v>49</v>
      </c>
      <c r="P39" s="1">
        <v>368</v>
      </c>
      <c r="Q39" s="1">
        <v>21</v>
      </c>
      <c r="R39" s="1">
        <v>7.7000000000000002E-3</v>
      </c>
      <c r="S39" s="1">
        <v>1.1000000000000001E-3</v>
      </c>
      <c r="T39" s="5" t="s">
        <v>17</v>
      </c>
      <c r="U39" s="5">
        <f t="shared" si="1"/>
        <v>1</v>
      </c>
      <c r="V39" s="5" t="str">
        <f t="shared" si="2"/>
        <v>0</v>
      </c>
      <c r="W39" s="5" t="str">
        <f t="shared" si="3"/>
        <v>0</v>
      </c>
      <c r="X39" s="5" t="str">
        <f t="shared" si="4"/>
        <v>0</v>
      </c>
      <c r="Y39" s="5">
        <f t="shared" si="5"/>
        <v>0</v>
      </c>
    </row>
    <row r="40" spans="1:25">
      <c r="A40" s="1" t="s">
        <v>191</v>
      </c>
      <c r="B40" s="1">
        <v>4</v>
      </c>
      <c r="C40" s="1">
        <v>2019</v>
      </c>
      <c r="D40" s="1">
        <v>11400</v>
      </c>
      <c r="E40" s="1">
        <v>0</v>
      </c>
      <c r="F40" s="1">
        <v>0</v>
      </c>
      <c r="G40" s="1">
        <v>0</v>
      </c>
      <c r="H40" s="1">
        <v>0</v>
      </c>
      <c r="I40" s="1">
        <v>5.7000000000000002E-3</v>
      </c>
      <c r="J40" s="1">
        <v>0</v>
      </c>
      <c r="K40" s="1">
        <v>6.7000000000000002E-3</v>
      </c>
      <c r="L40" s="1">
        <v>1E-3</v>
      </c>
      <c r="M40" s="1">
        <v>0.74</v>
      </c>
      <c r="N40" s="1">
        <v>0</v>
      </c>
      <c r="O40" s="1">
        <v>0</v>
      </c>
      <c r="P40" s="1">
        <v>93</v>
      </c>
      <c r="Q40" s="1">
        <v>0</v>
      </c>
      <c r="R40" s="1">
        <v>1.5900000000000001E-2</v>
      </c>
      <c r="S40" s="1">
        <v>4.8999999999999998E-3</v>
      </c>
      <c r="T40" s="5" t="s">
        <v>18</v>
      </c>
      <c r="U40" s="5" t="str">
        <f t="shared" si="1"/>
        <v>0</v>
      </c>
      <c r="V40" s="5">
        <f t="shared" si="2"/>
        <v>1</v>
      </c>
      <c r="W40" s="5">
        <f t="shared" si="3"/>
        <v>1</v>
      </c>
      <c r="X40" s="5">
        <f t="shared" si="4"/>
        <v>1</v>
      </c>
      <c r="Y40" s="5">
        <f t="shared" si="5"/>
        <v>3</v>
      </c>
    </row>
    <row r="41" spans="1:25">
      <c r="A41" s="1" t="s">
        <v>191</v>
      </c>
      <c r="B41" s="1">
        <v>4</v>
      </c>
      <c r="C41" s="1">
        <v>2019</v>
      </c>
      <c r="D41" s="1">
        <v>11425</v>
      </c>
      <c r="E41" s="1">
        <v>0</v>
      </c>
      <c r="F41" s="1">
        <v>0</v>
      </c>
      <c r="G41" s="1">
        <v>0</v>
      </c>
      <c r="H41" s="1">
        <v>0</v>
      </c>
      <c r="I41" s="1">
        <v>0.01</v>
      </c>
      <c r="J41" s="1">
        <v>0</v>
      </c>
      <c r="K41" s="1">
        <v>8.9999999999999998E-4</v>
      </c>
      <c r="L41" s="1">
        <v>-5.0000000000000001E-4</v>
      </c>
      <c r="M41" s="1">
        <v>0.17599999999999999</v>
      </c>
      <c r="N41" s="1">
        <v>0</v>
      </c>
      <c r="O41" s="1">
        <v>126</v>
      </c>
      <c r="P41" s="1">
        <v>313</v>
      </c>
      <c r="Q41" s="1">
        <v>103</v>
      </c>
      <c r="R41" s="1">
        <v>2.3999999999999998E-3</v>
      </c>
      <c r="S41" s="1">
        <v>6.9999999999999999E-4</v>
      </c>
      <c r="T41" s="5" t="s">
        <v>17</v>
      </c>
      <c r="U41" s="5">
        <f t="shared" si="1"/>
        <v>1</v>
      </c>
      <c r="V41" s="5" t="str">
        <f t="shared" si="2"/>
        <v>0</v>
      </c>
      <c r="W41" s="5" t="str">
        <f t="shared" si="3"/>
        <v>0</v>
      </c>
      <c r="X41" s="5" t="str">
        <f t="shared" si="4"/>
        <v>0</v>
      </c>
      <c r="Y41" s="5">
        <f t="shared" si="5"/>
        <v>0</v>
      </c>
    </row>
    <row r="42" spans="1:25">
      <c r="A42" s="1" t="s">
        <v>191</v>
      </c>
      <c r="B42" s="1">
        <v>4</v>
      </c>
      <c r="C42" s="1">
        <v>2019</v>
      </c>
      <c r="D42" s="1">
        <v>11450</v>
      </c>
      <c r="E42" s="1">
        <v>0</v>
      </c>
      <c r="F42" s="1">
        <v>0</v>
      </c>
      <c r="G42" s="1">
        <v>0</v>
      </c>
      <c r="H42" s="1">
        <v>0</v>
      </c>
      <c r="I42" s="1">
        <v>1E-3</v>
      </c>
      <c r="J42" s="1">
        <v>0</v>
      </c>
      <c r="K42" s="1">
        <v>5.9999999999999995E-4</v>
      </c>
      <c r="L42" s="1">
        <v>-4.0000000000000002E-4</v>
      </c>
      <c r="M42" s="1">
        <v>0.12</v>
      </c>
      <c r="N42" s="1">
        <v>0</v>
      </c>
      <c r="O42" s="1">
        <v>101</v>
      </c>
      <c r="P42" s="1">
        <v>2151</v>
      </c>
      <c r="Q42" s="1">
        <v>0</v>
      </c>
      <c r="R42" s="1">
        <v>5.7000000000000002E-3</v>
      </c>
      <c r="S42" s="1">
        <v>5.0000000000000001E-4</v>
      </c>
      <c r="T42" s="5" t="s">
        <v>17</v>
      </c>
      <c r="U42" s="5">
        <f t="shared" si="1"/>
        <v>1</v>
      </c>
      <c r="V42" s="5" t="str">
        <f t="shared" si="2"/>
        <v>0</v>
      </c>
      <c r="W42" s="5">
        <f t="shared" si="3"/>
        <v>1</v>
      </c>
      <c r="X42" s="5" t="str">
        <f t="shared" si="4"/>
        <v>0</v>
      </c>
      <c r="Y42" s="5">
        <f t="shared" si="5"/>
        <v>1</v>
      </c>
    </row>
    <row r="43" spans="1:25">
      <c r="A43" s="1" t="s">
        <v>191</v>
      </c>
      <c r="B43" s="1">
        <v>4</v>
      </c>
      <c r="C43" s="1">
        <v>2019</v>
      </c>
      <c r="D43" s="1">
        <v>11450</v>
      </c>
      <c r="E43" s="1">
        <v>0</v>
      </c>
      <c r="F43" s="1">
        <v>0</v>
      </c>
      <c r="G43" s="1">
        <v>0</v>
      </c>
      <c r="H43" s="1">
        <v>0</v>
      </c>
      <c r="I43" s="1">
        <v>9.5999999999999992E-3</v>
      </c>
      <c r="J43" s="1">
        <v>0</v>
      </c>
      <c r="K43" s="1">
        <v>1.09E-2</v>
      </c>
      <c r="L43" s="1">
        <v>1.2999999999999999E-3</v>
      </c>
      <c r="M43" s="1">
        <v>0.879</v>
      </c>
      <c r="N43" s="1">
        <v>0</v>
      </c>
      <c r="O43" s="1">
        <v>0</v>
      </c>
      <c r="P43" s="1">
        <v>1</v>
      </c>
      <c r="Q43" s="1">
        <v>0</v>
      </c>
      <c r="R43" s="1">
        <v>2.0199999999999999E-2</v>
      </c>
      <c r="S43" s="1">
        <v>8.3000000000000001E-3</v>
      </c>
      <c r="T43" s="5" t="s">
        <v>18</v>
      </c>
      <c r="U43" s="5" t="str">
        <f t="shared" si="1"/>
        <v>0</v>
      </c>
      <c r="V43" s="5">
        <f t="shared" si="2"/>
        <v>1</v>
      </c>
      <c r="W43" s="5">
        <f t="shared" si="3"/>
        <v>1</v>
      </c>
      <c r="X43" s="5">
        <f t="shared" si="4"/>
        <v>1</v>
      </c>
      <c r="Y43" s="5">
        <f t="shared" si="5"/>
        <v>3</v>
      </c>
    </row>
    <row r="44" spans="1:25">
      <c r="A44" s="1" t="s">
        <v>191</v>
      </c>
      <c r="B44" s="1">
        <v>4</v>
      </c>
      <c r="C44" s="1">
        <v>2019</v>
      </c>
      <c r="D44" s="1">
        <v>11475</v>
      </c>
      <c r="E44" s="1">
        <v>0</v>
      </c>
      <c r="F44" s="1">
        <v>0</v>
      </c>
      <c r="G44" s="1">
        <v>0</v>
      </c>
      <c r="H44" s="1">
        <v>0</v>
      </c>
      <c r="I44" s="1">
        <v>0.01</v>
      </c>
      <c r="J44" s="1">
        <v>0</v>
      </c>
      <c r="K44" s="1">
        <v>4.4999999999999999E-4</v>
      </c>
      <c r="L44" s="1">
        <v>-2.5000000000000001E-4</v>
      </c>
      <c r="M44" s="1">
        <v>8.6999999999999994E-2</v>
      </c>
      <c r="N44" s="1">
        <v>0</v>
      </c>
      <c r="O44" s="1">
        <v>109</v>
      </c>
      <c r="P44" s="1">
        <v>433</v>
      </c>
      <c r="Q44" s="1">
        <v>32</v>
      </c>
      <c r="R44" s="1">
        <v>1.2999999999999999E-3</v>
      </c>
      <c r="S44" s="1">
        <v>3.5E-4</v>
      </c>
      <c r="T44" s="1" t="s">
        <v>17</v>
      </c>
      <c r="U44" s="5">
        <f t="shared" si="1"/>
        <v>1</v>
      </c>
      <c r="V44" s="5" t="str">
        <f t="shared" si="2"/>
        <v>0</v>
      </c>
      <c r="W44" s="5" t="str">
        <f t="shared" si="3"/>
        <v>0</v>
      </c>
      <c r="X44" s="5" t="str">
        <f t="shared" si="4"/>
        <v>0</v>
      </c>
      <c r="Y44" s="5">
        <f t="shared" si="5"/>
        <v>0</v>
      </c>
    </row>
    <row r="45" spans="1:25">
      <c r="A45" s="1" t="s">
        <v>191</v>
      </c>
      <c r="B45" s="1">
        <v>4</v>
      </c>
      <c r="C45" s="1">
        <v>2019</v>
      </c>
      <c r="D45" s="1">
        <v>11500</v>
      </c>
      <c r="E45" s="1">
        <v>0</v>
      </c>
      <c r="F45" s="1">
        <v>0</v>
      </c>
      <c r="G45" s="1">
        <v>0</v>
      </c>
      <c r="H45" s="1">
        <v>0</v>
      </c>
      <c r="I45" s="1">
        <v>4.4999999999999999E-4</v>
      </c>
      <c r="J45" s="1">
        <v>0</v>
      </c>
      <c r="K45" s="1">
        <v>2.9999999999999997E-4</v>
      </c>
      <c r="L45" s="1">
        <v>-1.4999999999999999E-4</v>
      </c>
      <c r="M45" s="1">
        <v>5.8000000000000003E-2</v>
      </c>
      <c r="N45" s="1">
        <v>0</v>
      </c>
      <c r="O45" s="1">
        <v>28</v>
      </c>
      <c r="P45" s="1">
        <v>398</v>
      </c>
      <c r="Q45" s="1">
        <v>2</v>
      </c>
      <c r="R45" s="1">
        <v>3.5999999999999999E-3</v>
      </c>
      <c r="S45" s="1">
        <v>2.5000000000000001E-4</v>
      </c>
      <c r="T45" s="1" t="s">
        <v>17</v>
      </c>
      <c r="U45" s="5">
        <f t="shared" si="1"/>
        <v>1</v>
      </c>
      <c r="V45" s="5" t="str">
        <f t="shared" si="2"/>
        <v>0</v>
      </c>
      <c r="W45" s="5">
        <f t="shared" si="3"/>
        <v>1</v>
      </c>
      <c r="X45" s="5" t="str">
        <f t="shared" si="4"/>
        <v>0</v>
      </c>
      <c r="Y45" s="5">
        <f t="shared" si="5"/>
        <v>1</v>
      </c>
    </row>
    <row r="46" spans="1:25">
      <c r="A46" s="1" t="s">
        <v>191</v>
      </c>
      <c r="B46" s="1">
        <v>4</v>
      </c>
      <c r="C46" s="1">
        <v>2019</v>
      </c>
      <c r="D46" s="1">
        <v>11500</v>
      </c>
      <c r="E46" s="1">
        <v>0</v>
      </c>
      <c r="F46" s="1">
        <v>0</v>
      </c>
      <c r="G46" s="1">
        <v>0</v>
      </c>
      <c r="H46" s="1">
        <v>0</v>
      </c>
      <c r="I46" s="1">
        <v>1.41E-2</v>
      </c>
      <c r="J46" s="1">
        <v>0</v>
      </c>
      <c r="K46" s="1">
        <v>1.5599999999999999E-2</v>
      </c>
      <c r="L46" s="1">
        <v>1.5E-3</v>
      </c>
      <c r="M46" s="1">
        <v>0.94099999999999995</v>
      </c>
      <c r="N46" s="1">
        <v>0</v>
      </c>
      <c r="O46" s="1">
        <v>0</v>
      </c>
      <c r="P46" s="1">
        <v>2</v>
      </c>
      <c r="Q46" s="1">
        <v>0</v>
      </c>
      <c r="R46" s="1">
        <v>2.4799999999999999E-2</v>
      </c>
      <c r="S46" s="1">
        <v>1.2500000000000001E-2</v>
      </c>
      <c r="T46" s="1" t="s">
        <v>18</v>
      </c>
      <c r="U46" s="5" t="str">
        <f t="shared" si="1"/>
        <v>0</v>
      </c>
      <c r="V46" s="5">
        <f t="shared" si="2"/>
        <v>1</v>
      </c>
      <c r="W46" s="5">
        <f t="shared" si="3"/>
        <v>1</v>
      </c>
      <c r="X46" s="5">
        <f t="shared" si="4"/>
        <v>1</v>
      </c>
      <c r="Y46" s="5">
        <f t="shared" si="5"/>
        <v>3</v>
      </c>
    </row>
    <row r="47" spans="1:25">
      <c r="A47" s="1" t="s">
        <v>191</v>
      </c>
      <c r="B47" s="1">
        <v>4</v>
      </c>
      <c r="C47" s="1">
        <v>2019</v>
      </c>
      <c r="D47" s="1">
        <v>11525</v>
      </c>
      <c r="E47" s="1">
        <v>0</v>
      </c>
      <c r="F47" s="1">
        <v>0</v>
      </c>
      <c r="G47" s="1">
        <v>0</v>
      </c>
      <c r="H47" s="1">
        <v>0</v>
      </c>
      <c r="I47" s="1">
        <v>0.01</v>
      </c>
      <c r="J47" s="1">
        <v>0</v>
      </c>
      <c r="K47" s="1">
        <v>2.0000000000000001E-4</v>
      </c>
      <c r="L47" s="1">
        <v>-1E-4</v>
      </c>
      <c r="M47" s="1">
        <v>3.7999999999999999E-2</v>
      </c>
      <c r="N47" s="1">
        <v>0</v>
      </c>
      <c r="O47" s="1">
        <v>68</v>
      </c>
      <c r="P47" s="1">
        <v>70</v>
      </c>
      <c r="Q47" s="1">
        <v>60</v>
      </c>
      <c r="R47" s="1">
        <v>5.9999999999999995E-4</v>
      </c>
      <c r="S47" s="1">
        <v>1.4999999999999999E-4</v>
      </c>
      <c r="T47" s="1" t="s">
        <v>17</v>
      </c>
      <c r="U47" s="5">
        <f t="shared" si="1"/>
        <v>1</v>
      </c>
      <c r="V47" s="5" t="str">
        <f t="shared" si="2"/>
        <v>0</v>
      </c>
      <c r="W47" s="5" t="str">
        <f t="shared" si="3"/>
        <v>0</v>
      </c>
      <c r="X47" s="5" t="str">
        <f t="shared" si="4"/>
        <v>0</v>
      </c>
      <c r="Y47" s="5">
        <f t="shared" si="5"/>
        <v>0</v>
      </c>
    </row>
    <row r="48" spans="1:25">
      <c r="A48" s="1" t="s">
        <v>191</v>
      </c>
      <c r="B48" s="1">
        <v>4</v>
      </c>
      <c r="C48" s="1">
        <v>2019</v>
      </c>
      <c r="D48" s="1">
        <v>11550</v>
      </c>
      <c r="E48" s="1">
        <v>0</v>
      </c>
      <c r="F48" s="1">
        <v>0</v>
      </c>
      <c r="G48" s="1">
        <v>0</v>
      </c>
      <c r="H48" s="1">
        <v>0</v>
      </c>
      <c r="I48" s="1">
        <v>2.0000000000000001E-4</v>
      </c>
      <c r="J48" s="1">
        <v>0</v>
      </c>
      <c r="K48" s="1">
        <v>1.4999999999999999E-4</v>
      </c>
      <c r="L48" s="1">
        <v>-5.0000000000000002E-5</v>
      </c>
      <c r="M48" s="1">
        <v>2.8000000000000001E-2</v>
      </c>
      <c r="N48" s="1">
        <v>0</v>
      </c>
      <c r="O48" s="1">
        <v>0</v>
      </c>
      <c r="P48" s="1">
        <v>60</v>
      </c>
      <c r="Q48" s="1">
        <v>0</v>
      </c>
      <c r="R48" s="1">
        <v>2.3999999999999998E-3</v>
      </c>
      <c r="S48" s="1">
        <v>1E-4</v>
      </c>
      <c r="T48" s="1" t="s">
        <v>17</v>
      </c>
      <c r="U48" s="5">
        <f t="shared" si="1"/>
        <v>1</v>
      </c>
      <c r="V48" s="5" t="str">
        <f t="shared" si="2"/>
        <v>0</v>
      </c>
      <c r="W48" s="5">
        <f t="shared" si="3"/>
        <v>1</v>
      </c>
      <c r="X48" s="5" t="str">
        <f t="shared" si="4"/>
        <v>0</v>
      </c>
      <c r="Y48" s="5">
        <f t="shared" si="5"/>
        <v>1</v>
      </c>
    </row>
    <row r="49" spans="1:25">
      <c r="A49" s="1" t="s">
        <v>191</v>
      </c>
      <c r="B49" s="1">
        <v>4</v>
      </c>
      <c r="C49" s="1">
        <v>2019</v>
      </c>
      <c r="D49" s="1">
        <v>11550</v>
      </c>
      <c r="E49" s="1">
        <v>0</v>
      </c>
      <c r="F49" s="1">
        <v>0</v>
      </c>
      <c r="G49" s="1">
        <v>0</v>
      </c>
      <c r="H49" s="1">
        <v>0</v>
      </c>
      <c r="I49" s="1">
        <v>1.8800000000000001E-2</v>
      </c>
      <c r="J49" s="1">
        <v>0</v>
      </c>
      <c r="K49" s="1">
        <v>2.0400000000000001E-2</v>
      </c>
      <c r="L49" s="1">
        <v>1.6000000000000001E-3</v>
      </c>
      <c r="M49" s="1">
        <v>0.97099999999999997</v>
      </c>
      <c r="N49" s="1">
        <v>0</v>
      </c>
      <c r="O49" s="1">
        <v>0</v>
      </c>
      <c r="P49" s="1">
        <v>1</v>
      </c>
      <c r="Q49" s="1">
        <v>0</v>
      </c>
      <c r="R49" s="1">
        <v>2.9600000000000001E-2</v>
      </c>
      <c r="S49" s="1">
        <v>1.6899999999999998E-2</v>
      </c>
      <c r="T49" s="1" t="s">
        <v>18</v>
      </c>
      <c r="U49" s="5" t="str">
        <f t="shared" si="1"/>
        <v>0</v>
      </c>
      <c r="V49" s="5">
        <f t="shared" si="2"/>
        <v>1</v>
      </c>
      <c r="W49" s="5">
        <f t="shared" si="3"/>
        <v>1</v>
      </c>
      <c r="X49" s="5">
        <f t="shared" si="4"/>
        <v>1</v>
      </c>
      <c r="Y49" s="5">
        <f t="shared" si="5"/>
        <v>3</v>
      </c>
    </row>
    <row r="50" spans="1:25">
      <c r="A50" s="1" t="s">
        <v>191</v>
      </c>
      <c r="B50" s="1">
        <v>4</v>
      </c>
      <c r="C50" s="1">
        <v>2019</v>
      </c>
      <c r="D50" s="1">
        <v>11575</v>
      </c>
      <c r="E50" s="1">
        <v>0</v>
      </c>
      <c r="F50" s="1">
        <v>0</v>
      </c>
      <c r="G50" s="1">
        <v>0</v>
      </c>
      <c r="H50" s="1">
        <v>0</v>
      </c>
      <c r="I50" s="1">
        <v>0.01</v>
      </c>
      <c r="J50" s="1">
        <v>0</v>
      </c>
      <c r="K50" s="1">
        <v>1E-4</v>
      </c>
      <c r="L50" s="1">
        <v>0</v>
      </c>
      <c r="M50" s="1">
        <v>1.7999999999999999E-2</v>
      </c>
      <c r="N50" s="1">
        <v>0</v>
      </c>
      <c r="O50" s="1">
        <v>28</v>
      </c>
      <c r="P50" s="1">
        <v>28</v>
      </c>
      <c r="Q50" s="1">
        <v>28</v>
      </c>
      <c r="R50" s="1">
        <v>1E-4</v>
      </c>
      <c r="S50" s="1">
        <v>1E-4</v>
      </c>
      <c r="T50" s="5" t="s">
        <v>17</v>
      </c>
      <c r="U50" s="5">
        <f t="shared" si="1"/>
        <v>1</v>
      </c>
      <c r="V50" s="5" t="str">
        <f t="shared" si="2"/>
        <v>0</v>
      </c>
      <c r="W50" s="5" t="str">
        <f t="shared" si="3"/>
        <v>0</v>
      </c>
      <c r="X50" s="5" t="str">
        <f t="shared" si="4"/>
        <v>0</v>
      </c>
      <c r="Y50" s="5">
        <f t="shared" si="5"/>
        <v>0</v>
      </c>
    </row>
    <row r="51" spans="1:25">
      <c r="A51" s="1" t="s">
        <v>191</v>
      </c>
      <c r="B51" s="1">
        <v>4</v>
      </c>
      <c r="C51" s="1">
        <v>2019</v>
      </c>
      <c r="D51" s="1">
        <v>11600</v>
      </c>
      <c r="E51" s="1">
        <v>0</v>
      </c>
      <c r="F51" s="1">
        <v>0</v>
      </c>
      <c r="G51" s="1">
        <v>0</v>
      </c>
      <c r="H51" s="1">
        <v>0</v>
      </c>
      <c r="I51" s="1">
        <v>1E-4</v>
      </c>
      <c r="J51" s="1">
        <v>0</v>
      </c>
      <c r="K51" s="1">
        <v>5.0000000000000002E-5</v>
      </c>
      <c r="L51" s="1">
        <v>-5.0000000000000002E-5</v>
      </c>
      <c r="M51" s="1">
        <v>8.9999999999999993E-3</v>
      </c>
      <c r="N51" s="1">
        <v>0</v>
      </c>
      <c r="O51" s="1">
        <v>12</v>
      </c>
      <c r="P51" s="1">
        <v>47</v>
      </c>
      <c r="Q51" s="1">
        <v>-10</v>
      </c>
      <c r="R51" s="1">
        <v>4.4999999999999999E-4</v>
      </c>
      <c r="S51" s="1">
        <v>1E-4</v>
      </c>
      <c r="T51" s="1" t="s">
        <v>17</v>
      </c>
      <c r="U51" s="5">
        <f t="shared" si="1"/>
        <v>1</v>
      </c>
      <c r="V51" s="5" t="str">
        <f t="shared" si="2"/>
        <v>0</v>
      </c>
      <c r="W51" s="5" t="str">
        <f t="shared" si="3"/>
        <v>0</v>
      </c>
      <c r="X51" s="5" t="str">
        <f t="shared" si="4"/>
        <v>0</v>
      </c>
      <c r="Y51" s="5">
        <f t="shared" si="5"/>
        <v>0</v>
      </c>
    </row>
    <row r="52" spans="1:25">
      <c r="A52" s="1" t="s">
        <v>191</v>
      </c>
      <c r="B52" s="1">
        <v>4</v>
      </c>
      <c r="C52" s="1">
        <v>2019</v>
      </c>
      <c r="D52" s="1">
        <v>11650</v>
      </c>
      <c r="E52" s="1">
        <v>0</v>
      </c>
      <c r="F52" s="1">
        <v>0</v>
      </c>
      <c r="G52" s="1">
        <v>0</v>
      </c>
      <c r="H52" s="1">
        <v>0</v>
      </c>
      <c r="I52" s="1">
        <v>5.0000000000000002E-5</v>
      </c>
      <c r="J52" s="1">
        <v>0</v>
      </c>
      <c r="K52" s="1" t="s">
        <v>0</v>
      </c>
      <c r="L52" s="1">
        <v>0</v>
      </c>
      <c r="M52" s="1">
        <v>2E-3</v>
      </c>
      <c r="N52" s="1">
        <v>0</v>
      </c>
      <c r="O52" s="1">
        <v>6</v>
      </c>
      <c r="P52" s="1">
        <v>19</v>
      </c>
      <c r="Q52" s="1">
        <v>6</v>
      </c>
      <c r="R52" s="1">
        <v>1.4999999999999999E-4</v>
      </c>
      <c r="S52" s="1">
        <v>5.0000000000000002E-5</v>
      </c>
      <c r="T52" s="5" t="s">
        <v>17</v>
      </c>
      <c r="U52" s="5">
        <f t="shared" si="1"/>
        <v>1</v>
      </c>
      <c r="V52" s="5">
        <f t="shared" si="2"/>
        <v>1</v>
      </c>
      <c r="W52" s="5">
        <f t="shared" si="3"/>
        <v>1</v>
      </c>
      <c r="X52" s="5" t="str">
        <f t="shared" si="4"/>
        <v>0</v>
      </c>
      <c r="Y52" s="5">
        <f t="shared" si="5"/>
        <v>2</v>
      </c>
    </row>
    <row r="53" spans="1:25">
      <c r="A53" s="1" t="s">
        <v>191</v>
      </c>
      <c r="B53" s="1">
        <v>4</v>
      </c>
      <c r="C53" s="1">
        <v>2019</v>
      </c>
      <c r="D53" s="1">
        <v>11700</v>
      </c>
      <c r="E53" s="1">
        <v>0</v>
      </c>
      <c r="F53" s="1">
        <v>0</v>
      </c>
      <c r="G53" s="1">
        <v>0</v>
      </c>
      <c r="H53" s="1">
        <v>0</v>
      </c>
      <c r="I53" s="1">
        <v>5.0000000000000002E-5</v>
      </c>
      <c r="J53" s="1">
        <v>0</v>
      </c>
      <c r="K53" s="1" t="s">
        <v>0</v>
      </c>
      <c r="L53" s="1">
        <v>0</v>
      </c>
      <c r="M53" s="1">
        <v>0</v>
      </c>
      <c r="N53" s="1">
        <v>0</v>
      </c>
      <c r="O53" s="1">
        <v>0</v>
      </c>
      <c r="P53" s="1">
        <v>10</v>
      </c>
      <c r="Q53" s="1">
        <v>0</v>
      </c>
      <c r="R53" s="1">
        <v>5.0000000000000001E-4</v>
      </c>
      <c r="S53" s="1">
        <v>5.0000000000000002E-5</v>
      </c>
      <c r="T53" s="5" t="s">
        <v>17</v>
      </c>
      <c r="U53" s="5">
        <f t="shared" si="1"/>
        <v>1</v>
      </c>
      <c r="V53" s="5" t="str">
        <f t="shared" si="2"/>
        <v>0</v>
      </c>
      <c r="W53" s="5" t="str">
        <f t="shared" si="3"/>
        <v>0</v>
      </c>
      <c r="X53" s="5" t="str">
        <f t="shared" si="4"/>
        <v>0</v>
      </c>
      <c r="Y53" s="5">
        <f t="shared" si="5"/>
        <v>0</v>
      </c>
    </row>
    <row r="54" spans="1:25">
      <c r="A54" s="1" t="s">
        <v>191</v>
      </c>
      <c r="B54" s="1">
        <v>4</v>
      </c>
      <c r="C54" s="1">
        <v>2019</v>
      </c>
      <c r="D54" s="1">
        <v>11700</v>
      </c>
      <c r="E54" s="1">
        <v>0</v>
      </c>
      <c r="F54" s="1">
        <v>0</v>
      </c>
      <c r="G54" s="1">
        <v>0</v>
      </c>
      <c r="H54" s="1">
        <v>0</v>
      </c>
      <c r="I54" s="1">
        <v>3.3700000000000001E-2</v>
      </c>
      <c r="J54" s="1">
        <v>0</v>
      </c>
      <c r="K54" s="1">
        <v>3.5299999999999998E-2</v>
      </c>
      <c r="L54" s="1">
        <v>1.6000000000000001E-3</v>
      </c>
      <c r="M54" s="1">
        <v>0.999</v>
      </c>
      <c r="N54" s="1">
        <v>0</v>
      </c>
      <c r="O54" s="1">
        <v>0</v>
      </c>
      <c r="P54" s="1">
        <v>1</v>
      </c>
      <c r="Q54" s="1">
        <v>0</v>
      </c>
      <c r="R54" s="1">
        <v>4.4400000000000002E-2</v>
      </c>
      <c r="S54" s="1">
        <v>3.0099999999999998E-2</v>
      </c>
      <c r="T54" s="1" t="s">
        <v>18</v>
      </c>
      <c r="U54" s="5" t="str">
        <f t="shared" si="1"/>
        <v>0</v>
      </c>
      <c r="V54" s="5" t="str">
        <f t="shared" si="2"/>
        <v>0</v>
      </c>
      <c r="W54" s="5">
        <f t="shared" si="3"/>
        <v>1</v>
      </c>
      <c r="X54" s="5">
        <f t="shared" si="4"/>
        <v>1</v>
      </c>
      <c r="Y54" s="5">
        <f t="shared" si="5"/>
        <v>2</v>
      </c>
    </row>
    <row r="55" spans="1:25">
      <c r="A55" s="1" t="s">
        <v>191</v>
      </c>
      <c r="B55" s="1">
        <v>4</v>
      </c>
      <c r="C55" s="1">
        <v>2019</v>
      </c>
      <c r="D55" s="1">
        <v>11750</v>
      </c>
      <c r="E55" s="1">
        <v>0</v>
      </c>
      <c r="F55" s="1">
        <v>0</v>
      </c>
      <c r="G55" s="1">
        <v>0</v>
      </c>
      <c r="H55" s="1">
        <v>0</v>
      </c>
      <c r="I55" s="1">
        <v>0.01</v>
      </c>
      <c r="J55" s="1">
        <v>0</v>
      </c>
      <c r="K55" s="1" t="s">
        <v>0</v>
      </c>
      <c r="L55" s="1">
        <v>0</v>
      </c>
      <c r="M55" s="1">
        <v>0</v>
      </c>
      <c r="N55" s="1">
        <v>0</v>
      </c>
      <c r="O55" s="1">
        <v>0</v>
      </c>
      <c r="P55" s="1">
        <v>18</v>
      </c>
      <c r="Q55" s="1">
        <v>0</v>
      </c>
      <c r="R55" s="1">
        <v>3.5E-4</v>
      </c>
      <c r="S55" s="1">
        <v>5.0000000000000002E-5</v>
      </c>
      <c r="T55" s="5" t="s">
        <v>17</v>
      </c>
      <c r="U55" s="5">
        <f t="shared" si="1"/>
        <v>1</v>
      </c>
      <c r="V55" s="5">
        <f t="shared" si="2"/>
        <v>1</v>
      </c>
      <c r="W55" s="5" t="str">
        <f t="shared" si="3"/>
        <v>0</v>
      </c>
      <c r="X55" s="5" t="str">
        <f t="shared" si="4"/>
        <v>0</v>
      </c>
      <c r="Y55" s="5">
        <f t="shared" si="5"/>
        <v>1</v>
      </c>
    </row>
    <row r="56" spans="1:25">
      <c r="A56" s="1" t="s">
        <v>191</v>
      </c>
      <c r="B56" s="1">
        <v>4</v>
      </c>
      <c r="C56" s="1">
        <v>2019</v>
      </c>
      <c r="D56" s="1">
        <v>11750</v>
      </c>
      <c r="E56" s="1">
        <v>0</v>
      </c>
      <c r="F56" s="1">
        <v>0</v>
      </c>
      <c r="G56" s="1">
        <v>0</v>
      </c>
      <c r="H56" s="1">
        <v>0</v>
      </c>
      <c r="I56" s="1">
        <v>3.8600000000000002E-2</v>
      </c>
      <c r="J56" s="1">
        <v>0</v>
      </c>
      <c r="K56" s="1">
        <v>4.0300000000000002E-2</v>
      </c>
      <c r="L56" s="1">
        <v>1.6999999999999999E-3</v>
      </c>
      <c r="M56" s="1">
        <v>0.999</v>
      </c>
      <c r="N56" s="1">
        <v>0</v>
      </c>
      <c r="O56" s="1">
        <v>0</v>
      </c>
      <c r="P56" s="1">
        <v>1</v>
      </c>
      <c r="Q56" s="1">
        <v>0</v>
      </c>
      <c r="R56" s="1">
        <v>4.9299999999999997E-2</v>
      </c>
      <c r="S56" s="1">
        <v>3.4799999999999998E-2</v>
      </c>
      <c r="T56" s="1" t="s">
        <v>18</v>
      </c>
      <c r="U56" s="5" t="str">
        <f t="shared" si="1"/>
        <v>0</v>
      </c>
      <c r="V56" s="5" t="str">
        <f t="shared" si="2"/>
        <v>0</v>
      </c>
      <c r="W56" s="5">
        <f t="shared" si="3"/>
        <v>1</v>
      </c>
      <c r="X56" s="5">
        <f t="shared" si="4"/>
        <v>1</v>
      </c>
      <c r="Y56" s="5">
        <f t="shared" si="5"/>
        <v>2</v>
      </c>
    </row>
    <row r="57" spans="1:25">
      <c r="A57" s="1" t="s">
        <v>191</v>
      </c>
      <c r="B57" s="1">
        <v>4</v>
      </c>
      <c r="C57" s="1">
        <v>2019</v>
      </c>
      <c r="D57" s="1">
        <v>11800</v>
      </c>
      <c r="E57" s="1">
        <v>0</v>
      </c>
      <c r="F57" s="1">
        <v>0</v>
      </c>
      <c r="G57" s="1">
        <v>0</v>
      </c>
      <c r="H57" s="1">
        <v>0</v>
      </c>
      <c r="I57" s="1">
        <v>4.36E-2</v>
      </c>
      <c r="J57" s="1">
        <v>0</v>
      </c>
      <c r="K57" s="1">
        <v>4.53E-2</v>
      </c>
      <c r="L57" s="1">
        <v>1.6999999999999999E-3</v>
      </c>
      <c r="M57" s="1">
        <v>0.999</v>
      </c>
      <c r="N57" s="1">
        <v>0</v>
      </c>
      <c r="O57" s="1">
        <v>0</v>
      </c>
      <c r="P57" s="1">
        <v>1</v>
      </c>
      <c r="Q57" s="1">
        <v>0</v>
      </c>
      <c r="R57" s="1">
        <v>5.3100000000000001E-2</v>
      </c>
      <c r="S57" s="1">
        <v>3.9699999999999999E-2</v>
      </c>
      <c r="T57" s="5" t="s">
        <v>18</v>
      </c>
      <c r="U57" s="5">
        <f t="shared" si="1"/>
        <v>1</v>
      </c>
      <c r="V57" s="5">
        <f t="shared" si="2"/>
        <v>1</v>
      </c>
      <c r="W57" s="5" t="str">
        <f t="shared" si="3"/>
        <v>0</v>
      </c>
      <c r="X57" s="5" t="str">
        <f t="shared" si="4"/>
        <v>0</v>
      </c>
      <c r="Y57" s="5">
        <f t="shared" si="5"/>
        <v>1</v>
      </c>
    </row>
    <row r="73" spans="10:10">
      <c r="J73">
        <v>25000</v>
      </c>
    </row>
    <row r="74" spans="10:10">
      <c r="J74">
        <v>64</v>
      </c>
    </row>
    <row r="75" spans="10:10">
      <c r="J75">
        <f>J73/J74</f>
        <v>390.625</v>
      </c>
    </row>
  </sheetData>
  <autoFilter ref="A1:U57">
    <sortState ref="A2:U57">
      <sortCondition ref="D1:D57"/>
    </sortState>
  </autoFilter>
  <sortState ref="A2:U48">
    <sortCondition ref="D2:D48"/>
    <sortCondition descending="1" ref="M2:M48"/>
    <sortCondition descending="1" ref="K2:K48"/>
  </sortState>
  <pageMargins left="0.7" right="0.7" top="0.75" bottom="0.75" header="0.3" footer="0.3"/>
  <pageSetup paperSize="9" orientation="portrait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Y49"/>
  <sheetViews>
    <sheetView workbookViewId="0">
      <selection activeCell="J33" sqref="J33"/>
    </sheetView>
  </sheetViews>
  <sheetFormatPr defaultRowHeight="15"/>
  <sheetData>
    <row r="1" spans="1:25">
      <c r="A1" s="1"/>
      <c r="B1" s="1"/>
      <c r="C1" s="1"/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4" t="s">
        <v>8</v>
      </c>
      <c r="L1" s="1" t="s">
        <v>9</v>
      </c>
      <c r="M1" s="6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/>
    </row>
    <row r="2" spans="1:25">
      <c r="A2" s="1" t="s">
        <v>191</v>
      </c>
      <c r="B2" s="1">
        <v>4</v>
      </c>
      <c r="C2" s="1">
        <v>2019</v>
      </c>
      <c r="D2" s="1">
        <v>10650</v>
      </c>
      <c r="E2" s="1">
        <v>0</v>
      </c>
      <c r="F2" s="1">
        <v>0</v>
      </c>
      <c r="G2" s="1">
        <v>0</v>
      </c>
      <c r="H2" s="1">
        <v>0</v>
      </c>
      <c r="I2" s="1">
        <v>7.1300000000000002E-2</v>
      </c>
      <c r="J2" s="1">
        <v>0</v>
      </c>
      <c r="K2" s="1">
        <v>6.9699999999999998E-2</v>
      </c>
      <c r="L2" s="1">
        <v>-1.6000000000000001E-3</v>
      </c>
      <c r="M2" s="1">
        <v>1</v>
      </c>
      <c r="N2" s="1">
        <v>0</v>
      </c>
      <c r="O2" s="1">
        <v>0</v>
      </c>
      <c r="P2" s="1">
        <v>1</v>
      </c>
      <c r="Q2" s="1">
        <v>0</v>
      </c>
      <c r="R2" s="1">
        <v>6.93E-2</v>
      </c>
      <c r="S2" s="1">
        <v>6.3899999999999998E-2</v>
      </c>
      <c r="T2" s="1" t="s">
        <v>17</v>
      </c>
      <c r="U2" s="1">
        <v>10550</v>
      </c>
      <c r="V2">
        <f t="shared" ref="V2:V48" si="0">IFERROR(VLOOKUP(U2,$D$2:$Q$48, 13, FALSE),0)</f>
        <v>0</v>
      </c>
      <c r="W2" s="1">
        <f>IFERROR(VLOOKUP(U2,$D$2:$Q$48, 14, FALSE),0)</f>
        <v>0</v>
      </c>
      <c r="X2" s="1">
        <f>IFERROR(VLOOKUP(U2,$D$2:$Q$48, 8, FALSE),0)</f>
        <v>0</v>
      </c>
    </row>
    <row r="3" spans="1:25">
      <c r="A3" s="1" t="s">
        <v>191</v>
      </c>
      <c r="B3" s="1">
        <v>4</v>
      </c>
      <c r="C3" s="1">
        <v>2019</v>
      </c>
      <c r="D3" s="1">
        <v>10700</v>
      </c>
      <c r="E3" s="1">
        <v>0</v>
      </c>
      <c r="F3" s="1">
        <v>0</v>
      </c>
      <c r="G3" s="1">
        <v>0</v>
      </c>
      <c r="H3" s="1">
        <v>0</v>
      </c>
      <c r="I3" s="1">
        <v>6.6299999999999998E-2</v>
      </c>
      <c r="J3" s="1">
        <v>0</v>
      </c>
      <c r="K3" s="1">
        <v>6.4699999999999994E-2</v>
      </c>
      <c r="L3" s="1">
        <v>-1.6000000000000001E-3</v>
      </c>
      <c r="M3" s="1">
        <v>1</v>
      </c>
      <c r="N3" s="1">
        <v>0</v>
      </c>
      <c r="O3" s="1">
        <v>0</v>
      </c>
      <c r="P3" s="1">
        <v>1</v>
      </c>
      <c r="Q3" s="1">
        <v>0</v>
      </c>
      <c r="R3" s="1">
        <v>6.9599999999999995E-2</v>
      </c>
      <c r="S3" s="1">
        <v>5.5599999999999997E-2</v>
      </c>
      <c r="T3" s="1" t="s">
        <v>17</v>
      </c>
      <c r="U3" s="1">
        <v>10600</v>
      </c>
      <c r="V3" s="1">
        <f t="shared" si="0"/>
        <v>0</v>
      </c>
      <c r="W3" s="1">
        <f t="shared" ref="W3:W48" si="1">IFERROR(VLOOKUP(U3,$D$2:$Q$48, 14, FALSE),0)</f>
        <v>0</v>
      </c>
      <c r="X3" s="1">
        <f t="shared" ref="X3:X48" si="2">IFERROR(VLOOKUP(U3,$D$2:$Q$48, 8, FALSE),0)</f>
        <v>0</v>
      </c>
      <c r="Y3" s="1"/>
    </row>
    <row r="4" spans="1:25">
      <c r="A4" s="1" t="s">
        <v>191</v>
      </c>
      <c r="B4" s="1">
        <v>4</v>
      </c>
      <c r="C4" s="1">
        <v>2019</v>
      </c>
      <c r="D4" s="1">
        <v>10750</v>
      </c>
      <c r="E4" s="1">
        <v>0</v>
      </c>
      <c r="F4" s="1">
        <v>0</v>
      </c>
      <c r="G4" s="1">
        <v>0</v>
      </c>
      <c r="H4" s="1">
        <v>0</v>
      </c>
      <c r="I4" s="1">
        <v>6.13E-2</v>
      </c>
      <c r="J4" s="1">
        <v>0</v>
      </c>
      <c r="K4" s="1">
        <v>5.9700000000000003E-2</v>
      </c>
      <c r="L4" s="1">
        <v>-1.6000000000000001E-3</v>
      </c>
      <c r="M4" s="1">
        <v>1</v>
      </c>
      <c r="N4" s="1">
        <v>0</v>
      </c>
      <c r="O4" s="1">
        <v>0</v>
      </c>
      <c r="P4" s="1">
        <v>1</v>
      </c>
      <c r="Q4" s="1">
        <v>0</v>
      </c>
      <c r="R4" s="1">
        <v>6.5100000000000005E-2</v>
      </c>
      <c r="S4" s="1">
        <v>5.0700000000000002E-2</v>
      </c>
      <c r="T4" s="1" t="s">
        <v>17</v>
      </c>
      <c r="U4" s="1">
        <v>10650</v>
      </c>
      <c r="V4" s="1">
        <f t="shared" si="0"/>
        <v>1</v>
      </c>
      <c r="W4" s="1">
        <f t="shared" si="1"/>
        <v>0</v>
      </c>
      <c r="X4" s="1">
        <f t="shared" si="2"/>
        <v>6.9699999999999998E-2</v>
      </c>
      <c r="Y4" s="1"/>
    </row>
    <row r="5" spans="1:25">
      <c r="A5" s="1" t="s">
        <v>191</v>
      </c>
      <c r="B5" s="1">
        <v>4</v>
      </c>
      <c r="C5" s="1">
        <v>2019</v>
      </c>
      <c r="D5" s="1">
        <v>10800</v>
      </c>
      <c r="E5" s="1">
        <v>0</v>
      </c>
      <c r="F5" s="1">
        <v>0</v>
      </c>
      <c r="G5" s="1">
        <v>0</v>
      </c>
      <c r="H5" s="1">
        <v>0</v>
      </c>
      <c r="I5" s="1">
        <v>5.6300000000000003E-2</v>
      </c>
      <c r="J5" s="1">
        <v>0</v>
      </c>
      <c r="K5" s="1">
        <v>5.4699999999999999E-2</v>
      </c>
      <c r="L5" s="1">
        <v>-1.6000000000000001E-3</v>
      </c>
      <c r="M5" s="1">
        <v>1</v>
      </c>
      <c r="N5" s="1">
        <v>0</v>
      </c>
      <c r="O5" s="1">
        <v>0</v>
      </c>
      <c r="P5" s="1">
        <v>2</v>
      </c>
      <c r="Q5" s="1">
        <v>0</v>
      </c>
      <c r="R5" s="1">
        <v>6.0100000000000001E-2</v>
      </c>
      <c r="S5" s="1">
        <v>4.5699999999999998E-2</v>
      </c>
      <c r="T5" s="1" t="s">
        <v>17</v>
      </c>
      <c r="U5" s="1">
        <v>10700</v>
      </c>
      <c r="V5" s="1">
        <f t="shared" si="0"/>
        <v>1</v>
      </c>
      <c r="W5" s="1">
        <f t="shared" si="1"/>
        <v>0</v>
      </c>
      <c r="X5" s="1">
        <f t="shared" si="2"/>
        <v>6.4699999999999994E-2</v>
      </c>
      <c r="Y5" s="1"/>
    </row>
    <row r="6" spans="1:25">
      <c r="A6" s="1" t="s">
        <v>191</v>
      </c>
      <c r="B6" s="1">
        <v>4</v>
      </c>
      <c r="C6" s="1">
        <v>2019</v>
      </c>
      <c r="D6" s="1">
        <v>10900</v>
      </c>
      <c r="E6" s="1">
        <v>0</v>
      </c>
      <c r="F6" s="1">
        <v>0</v>
      </c>
      <c r="G6" s="1">
        <v>0</v>
      </c>
      <c r="H6" s="1">
        <v>0</v>
      </c>
      <c r="I6" s="1">
        <v>4.6300000000000001E-2</v>
      </c>
      <c r="J6" s="1">
        <v>0</v>
      </c>
      <c r="K6" s="1">
        <v>4.4699999999999997E-2</v>
      </c>
      <c r="L6" s="1">
        <v>-1.6000000000000001E-3</v>
      </c>
      <c r="M6" s="1">
        <v>1</v>
      </c>
      <c r="N6" s="1">
        <v>0</v>
      </c>
      <c r="O6" s="1">
        <v>0</v>
      </c>
      <c r="P6" s="1">
        <v>3</v>
      </c>
      <c r="Q6" s="1">
        <v>0</v>
      </c>
      <c r="R6" s="1">
        <v>5.0599999999999999E-2</v>
      </c>
      <c r="S6" s="1">
        <v>3.5799999999999998E-2</v>
      </c>
      <c r="T6" s="1" t="s">
        <v>17</v>
      </c>
      <c r="U6" s="1">
        <v>10750</v>
      </c>
      <c r="V6" s="1">
        <f t="shared" si="0"/>
        <v>1</v>
      </c>
      <c r="W6" s="1">
        <f t="shared" si="1"/>
        <v>0</v>
      </c>
      <c r="X6" s="1">
        <f t="shared" si="2"/>
        <v>5.9700000000000003E-2</v>
      </c>
      <c r="Y6" s="1"/>
    </row>
    <row r="7" spans="1:25">
      <c r="A7" s="1" t="s">
        <v>191</v>
      </c>
      <c r="B7" s="1">
        <v>4</v>
      </c>
      <c r="C7" s="1">
        <v>2019</v>
      </c>
      <c r="D7" s="1">
        <v>10950</v>
      </c>
      <c r="E7" s="1">
        <v>0</v>
      </c>
      <c r="F7" s="1">
        <v>0</v>
      </c>
      <c r="G7" s="1">
        <v>0</v>
      </c>
      <c r="H7" s="1">
        <v>0</v>
      </c>
      <c r="I7" s="1">
        <v>4.1300000000000003E-2</v>
      </c>
      <c r="J7" s="1">
        <v>0</v>
      </c>
      <c r="K7" s="1">
        <v>3.9699999999999999E-2</v>
      </c>
      <c r="L7" s="1">
        <v>-1.6000000000000001E-3</v>
      </c>
      <c r="M7" s="1">
        <v>1</v>
      </c>
      <c r="N7" s="1">
        <v>0</v>
      </c>
      <c r="O7" s="1">
        <v>0</v>
      </c>
      <c r="P7" s="1">
        <v>1</v>
      </c>
      <c r="Q7" s="1">
        <v>0</v>
      </c>
      <c r="R7" s="1">
        <v>4.5600000000000002E-2</v>
      </c>
      <c r="S7" s="1">
        <v>3.1E-2</v>
      </c>
      <c r="T7" s="1" t="s">
        <v>17</v>
      </c>
      <c r="U7" s="1">
        <v>10800</v>
      </c>
      <c r="V7" s="1">
        <f t="shared" si="0"/>
        <v>2</v>
      </c>
      <c r="W7" s="1">
        <f t="shared" si="1"/>
        <v>0</v>
      </c>
      <c r="X7" s="1">
        <f t="shared" si="2"/>
        <v>5.4699999999999999E-2</v>
      </c>
      <c r="Y7" s="1"/>
    </row>
    <row r="8" spans="1:25">
      <c r="A8" s="1" t="s">
        <v>191</v>
      </c>
      <c r="B8" s="1">
        <v>4</v>
      </c>
      <c r="C8" s="1">
        <v>2019</v>
      </c>
      <c r="D8" s="1">
        <v>11000</v>
      </c>
      <c r="E8" s="1">
        <v>0</v>
      </c>
      <c r="F8" s="1">
        <v>0</v>
      </c>
      <c r="G8" s="1">
        <v>0</v>
      </c>
      <c r="H8" s="1">
        <v>0</v>
      </c>
      <c r="I8" s="1">
        <v>3.6299999999999999E-2</v>
      </c>
      <c r="J8" s="1">
        <v>0</v>
      </c>
      <c r="K8" s="1">
        <v>3.4700000000000002E-2</v>
      </c>
      <c r="L8" s="1">
        <v>-1.6000000000000001E-3</v>
      </c>
      <c r="M8" s="1">
        <v>0.999</v>
      </c>
      <c r="N8" s="1">
        <v>0</v>
      </c>
      <c r="O8" s="1">
        <v>0</v>
      </c>
      <c r="P8" s="1">
        <v>1</v>
      </c>
      <c r="Q8" s="1">
        <v>0</v>
      </c>
      <c r="R8" s="1">
        <v>4.0800000000000003E-2</v>
      </c>
      <c r="S8" s="1">
        <v>2.6200000000000001E-2</v>
      </c>
      <c r="T8" s="1" t="s">
        <v>17</v>
      </c>
      <c r="U8" s="1">
        <v>10850</v>
      </c>
      <c r="V8" s="1">
        <f t="shared" si="0"/>
        <v>0</v>
      </c>
      <c r="W8" s="1">
        <f t="shared" si="1"/>
        <v>0</v>
      </c>
      <c r="X8" s="1">
        <f t="shared" si="2"/>
        <v>0</v>
      </c>
      <c r="Y8" s="1"/>
    </row>
    <row r="9" spans="1:25">
      <c r="A9" s="1" t="s">
        <v>191</v>
      </c>
      <c r="B9" s="1">
        <v>4</v>
      </c>
      <c r="C9" s="1">
        <v>2019</v>
      </c>
      <c r="D9" s="1">
        <v>11050</v>
      </c>
      <c r="E9" s="1">
        <v>0</v>
      </c>
      <c r="F9" s="1">
        <v>0</v>
      </c>
      <c r="G9" s="1">
        <v>0</v>
      </c>
      <c r="H9" s="1">
        <v>0</v>
      </c>
      <c r="I9" s="1">
        <v>3.1399999999999997E-2</v>
      </c>
      <c r="J9" s="1">
        <v>0</v>
      </c>
      <c r="K9" s="1">
        <v>2.9700000000000001E-2</v>
      </c>
      <c r="L9" s="1">
        <v>-1.6999999999999999E-3</v>
      </c>
      <c r="M9" s="1">
        <v>0.999</v>
      </c>
      <c r="N9" s="1">
        <v>0</v>
      </c>
      <c r="O9" s="1">
        <v>0</v>
      </c>
      <c r="P9" s="1">
        <v>1</v>
      </c>
      <c r="Q9" s="1">
        <v>0</v>
      </c>
      <c r="R9" s="1">
        <v>3.5900000000000001E-2</v>
      </c>
      <c r="S9" s="1">
        <v>2.1600000000000001E-2</v>
      </c>
      <c r="T9" s="1" t="s">
        <v>17</v>
      </c>
      <c r="U9" s="1">
        <v>10900</v>
      </c>
      <c r="V9" s="1">
        <f t="shared" si="0"/>
        <v>3</v>
      </c>
      <c r="W9" s="1">
        <f t="shared" si="1"/>
        <v>0</v>
      </c>
      <c r="X9" s="1">
        <f t="shared" si="2"/>
        <v>4.4699999999999997E-2</v>
      </c>
      <c r="Y9" s="1"/>
    </row>
    <row r="10" spans="1:25">
      <c r="A10" s="1" t="s">
        <v>191</v>
      </c>
      <c r="B10" s="1">
        <v>4</v>
      </c>
      <c r="C10" s="1">
        <v>2019</v>
      </c>
      <c r="D10" s="1">
        <v>11075</v>
      </c>
      <c r="E10" s="1">
        <v>0</v>
      </c>
      <c r="F10" s="1">
        <v>0</v>
      </c>
      <c r="G10" s="1">
        <v>0</v>
      </c>
      <c r="H10" s="1">
        <v>0</v>
      </c>
      <c r="I10" s="1">
        <v>0.01</v>
      </c>
      <c r="J10" s="1">
        <v>0</v>
      </c>
      <c r="K10" s="1">
        <v>2.7199999999999998E-2</v>
      </c>
      <c r="L10" s="1">
        <v>-1.6999999999999999E-3</v>
      </c>
      <c r="M10" s="1">
        <v>0.999</v>
      </c>
      <c r="N10" s="1">
        <v>0</v>
      </c>
      <c r="O10" s="1">
        <v>0</v>
      </c>
      <c r="P10" s="1">
        <v>1</v>
      </c>
      <c r="Q10" s="1">
        <v>0</v>
      </c>
      <c r="R10" s="1">
        <v>3.09E-2</v>
      </c>
      <c r="S10" s="1">
        <v>2.0799999999999999E-2</v>
      </c>
      <c r="T10" s="1" t="s">
        <v>17</v>
      </c>
      <c r="U10" s="1">
        <v>10950</v>
      </c>
      <c r="V10" s="1">
        <f t="shared" si="0"/>
        <v>1</v>
      </c>
      <c r="W10" s="1">
        <f t="shared" si="1"/>
        <v>0</v>
      </c>
      <c r="X10" s="1">
        <f t="shared" si="2"/>
        <v>3.9699999999999999E-2</v>
      </c>
      <c r="Y10" s="1"/>
    </row>
    <row r="11" spans="1:25">
      <c r="A11" s="1" t="s">
        <v>191</v>
      </c>
      <c r="B11" s="1">
        <v>4</v>
      </c>
      <c r="C11" s="1">
        <v>2019</v>
      </c>
      <c r="D11" s="1">
        <v>11100</v>
      </c>
      <c r="E11" s="1">
        <v>0</v>
      </c>
      <c r="F11" s="1">
        <v>0</v>
      </c>
      <c r="G11" s="1">
        <v>0</v>
      </c>
      <c r="H11" s="1">
        <v>0</v>
      </c>
      <c r="I11" s="1">
        <v>2.64E-2</v>
      </c>
      <c r="J11" s="1">
        <v>0</v>
      </c>
      <c r="K11" s="1">
        <v>2.47E-2</v>
      </c>
      <c r="L11" s="1">
        <v>-1.6999999999999999E-3</v>
      </c>
      <c r="M11" s="1">
        <v>0.997</v>
      </c>
      <c r="N11" s="1">
        <v>0</v>
      </c>
      <c r="O11" s="1">
        <v>0</v>
      </c>
      <c r="P11" s="1">
        <v>3</v>
      </c>
      <c r="Q11" s="1">
        <v>0</v>
      </c>
      <c r="R11" s="1">
        <v>3.1199999999999999E-2</v>
      </c>
      <c r="S11" s="1">
        <v>1.72E-2</v>
      </c>
      <c r="T11" s="1" t="s">
        <v>17</v>
      </c>
      <c r="U11" s="1">
        <v>11000</v>
      </c>
      <c r="V11" s="1">
        <f t="shared" si="0"/>
        <v>1</v>
      </c>
      <c r="W11" s="1">
        <f t="shared" si="1"/>
        <v>0</v>
      </c>
      <c r="X11" s="1">
        <f t="shared" si="2"/>
        <v>3.4700000000000002E-2</v>
      </c>
      <c r="Y11" s="1"/>
    </row>
    <row r="12" spans="1:25">
      <c r="A12" s="1" t="s">
        <v>191</v>
      </c>
      <c r="B12" s="1">
        <v>4</v>
      </c>
      <c r="C12" s="1">
        <v>2019</v>
      </c>
      <c r="D12" s="1">
        <v>11150</v>
      </c>
      <c r="E12" s="1">
        <v>0</v>
      </c>
      <c r="F12" s="1">
        <v>0</v>
      </c>
      <c r="G12" s="1">
        <v>0</v>
      </c>
      <c r="H12" s="1">
        <v>0</v>
      </c>
      <c r="I12" s="1">
        <v>2.1399999999999999E-2</v>
      </c>
      <c r="J12" s="1">
        <v>0</v>
      </c>
      <c r="K12" s="1">
        <v>1.9800000000000002E-2</v>
      </c>
      <c r="L12" s="1">
        <v>-1.6000000000000001E-3</v>
      </c>
      <c r="M12" s="1">
        <v>0.98799999999999999</v>
      </c>
      <c r="N12" s="1">
        <v>0</v>
      </c>
      <c r="O12" s="1">
        <v>0</v>
      </c>
      <c r="P12" s="1">
        <v>2</v>
      </c>
      <c r="Q12" s="1">
        <v>0</v>
      </c>
      <c r="R12" s="1">
        <v>2.6499999999999999E-2</v>
      </c>
      <c r="S12" s="1">
        <v>1.32E-2</v>
      </c>
      <c r="T12" s="1" t="s">
        <v>17</v>
      </c>
      <c r="U12" s="1">
        <v>11050</v>
      </c>
      <c r="V12" s="1">
        <f t="shared" si="0"/>
        <v>1</v>
      </c>
      <c r="W12" s="1">
        <f t="shared" si="1"/>
        <v>0</v>
      </c>
      <c r="X12" s="1">
        <f t="shared" si="2"/>
        <v>2.9700000000000001E-2</v>
      </c>
      <c r="Y12" s="1"/>
    </row>
    <row r="13" spans="1:25">
      <c r="A13" s="1" t="s">
        <v>191</v>
      </c>
      <c r="B13" s="1">
        <v>4</v>
      </c>
      <c r="C13" s="1">
        <v>2019</v>
      </c>
      <c r="D13" s="1">
        <v>11175</v>
      </c>
      <c r="E13" s="1">
        <v>0</v>
      </c>
      <c r="F13" s="1">
        <v>0</v>
      </c>
      <c r="G13" s="1">
        <v>0</v>
      </c>
      <c r="H13" s="1">
        <v>0</v>
      </c>
      <c r="I13" s="1">
        <v>0.01</v>
      </c>
      <c r="J13" s="1">
        <v>0</v>
      </c>
      <c r="K13" s="1">
        <v>1.7299999999999999E-2</v>
      </c>
      <c r="L13" s="1">
        <v>-1.6999999999999999E-3</v>
      </c>
      <c r="M13" s="1">
        <v>0.97699999999999998</v>
      </c>
      <c r="N13" s="1">
        <v>0</v>
      </c>
      <c r="O13" s="1">
        <v>0</v>
      </c>
      <c r="P13" s="1">
        <v>1</v>
      </c>
      <c r="Q13" s="1">
        <v>0</v>
      </c>
      <c r="R13" s="1">
        <v>2.1000000000000001E-2</v>
      </c>
      <c r="S13" s="1">
        <v>1.1299999999999999E-2</v>
      </c>
      <c r="T13" s="1" t="s">
        <v>17</v>
      </c>
      <c r="U13" s="1">
        <v>11075</v>
      </c>
      <c r="V13" s="1">
        <f t="shared" si="0"/>
        <v>1</v>
      </c>
      <c r="W13" s="1">
        <f t="shared" si="1"/>
        <v>0</v>
      </c>
      <c r="X13" s="1">
        <f t="shared" si="2"/>
        <v>2.7199999999999998E-2</v>
      </c>
      <c r="Y13" s="1"/>
    </row>
    <row r="14" spans="1:25">
      <c r="A14" s="1" t="s">
        <v>191</v>
      </c>
      <c r="B14" s="1">
        <v>4</v>
      </c>
      <c r="C14" s="1">
        <v>2019</v>
      </c>
      <c r="D14" s="1">
        <v>11200</v>
      </c>
      <c r="E14" s="1">
        <v>0</v>
      </c>
      <c r="F14" s="1">
        <v>0</v>
      </c>
      <c r="G14" s="1">
        <v>0</v>
      </c>
      <c r="H14" s="1">
        <v>0</v>
      </c>
      <c r="I14" s="1">
        <v>1.6500000000000001E-2</v>
      </c>
      <c r="J14" s="1">
        <v>0</v>
      </c>
      <c r="K14" s="1">
        <v>1.49E-2</v>
      </c>
      <c r="L14" s="1">
        <v>-1.6000000000000001E-3</v>
      </c>
      <c r="M14" s="1">
        <v>0.95499999999999996</v>
      </c>
      <c r="N14" s="1">
        <v>0</v>
      </c>
      <c r="O14" s="1">
        <v>0</v>
      </c>
      <c r="P14" s="1">
        <v>1</v>
      </c>
      <c r="Q14" s="1">
        <v>0</v>
      </c>
      <c r="R14" s="1">
        <v>2.1999999999999999E-2</v>
      </c>
      <c r="S14" s="1">
        <v>9.5999999999999992E-3</v>
      </c>
      <c r="T14" s="1" t="s">
        <v>17</v>
      </c>
      <c r="U14" s="1">
        <v>11100</v>
      </c>
      <c r="V14" s="1">
        <f t="shared" si="0"/>
        <v>3</v>
      </c>
      <c r="W14" s="1">
        <f t="shared" si="1"/>
        <v>0</v>
      </c>
      <c r="X14" s="1">
        <f t="shared" si="2"/>
        <v>2.47E-2</v>
      </c>
      <c r="Y14" s="1"/>
    </row>
    <row r="15" spans="1:25">
      <c r="A15" s="1" t="s">
        <v>191</v>
      </c>
      <c r="B15" s="1">
        <v>4</v>
      </c>
      <c r="C15" s="1">
        <v>2019</v>
      </c>
      <c r="D15" s="1">
        <v>11225</v>
      </c>
      <c r="E15" s="1">
        <v>0</v>
      </c>
      <c r="F15" s="1">
        <v>0</v>
      </c>
      <c r="G15" s="1">
        <v>0</v>
      </c>
      <c r="H15" s="1">
        <v>0</v>
      </c>
      <c r="I15" s="1">
        <v>0.01</v>
      </c>
      <c r="J15" s="1">
        <v>0</v>
      </c>
      <c r="K15" s="1">
        <v>1.2500000000000001E-2</v>
      </c>
      <c r="L15" s="1">
        <v>-1.6999999999999999E-3</v>
      </c>
      <c r="M15" s="1">
        <v>0.92400000000000004</v>
      </c>
      <c r="N15" s="1">
        <v>0</v>
      </c>
      <c r="O15" s="1">
        <v>0</v>
      </c>
      <c r="P15" s="1">
        <v>3</v>
      </c>
      <c r="Q15" s="1">
        <v>0</v>
      </c>
      <c r="R15" s="1">
        <v>1.6199999999999999E-2</v>
      </c>
      <c r="S15" s="1">
        <v>8.0000000000000002E-3</v>
      </c>
      <c r="T15" s="1" t="s">
        <v>17</v>
      </c>
      <c r="U15" s="1">
        <v>11125</v>
      </c>
      <c r="V15" s="1">
        <f t="shared" si="0"/>
        <v>0</v>
      </c>
      <c r="W15" s="1">
        <f t="shared" si="1"/>
        <v>0</v>
      </c>
      <c r="X15" s="1">
        <f t="shared" si="2"/>
        <v>0</v>
      </c>
      <c r="Y15" s="1"/>
    </row>
    <row r="16" spans="1:25">
      <c r="A16" s="1" t="s">
        <v>191</v>
      </c>
      <c r="B16" s="1">
        <v>4</v>
      </c>
      <c r="C16" s="1">
        <v>2019</v>
      </c>
      <c r="D16" s="1">
        <v>11250</v>
      </c>
      <c r="E16" s="1">
        <v>0</v>
      </c>
      <c r="F16" s="1">
        <v>0</v>
      </c>
      <c r="G16" s="1">
        <v>0</v>
      </c>
      <c r="H16" s="1">
        <v>0</v>
      </c>
      <c r="I16" s="1">
        <v>1.18E-2</v>
      </c>
      <c r="J16" s="1">
        <v>0</v>
      </c>
      <c r="K16" s="1">
        <v>1.03E-2</v>
      </c>
      <c r="L16" s="1">
        <v>-1.5E-3</v>
      </c>
      <c r="M16" s="1">
        <v>0.877</v>
      </c>
      <c r="N16" s="1">
        <v>0</v>
      </c>
      <c r="O16" s="1">
        <v>1</v>
      </c>
      <c r="P16" s="1">
        <v>7</v>
      </c>
      <c r="Q16" s="1">
        <v>0</v>
      </c>
      <c r="R16" s="1">
        <v>1.78E-2</v>
      </c>
      <c r="S16" s="1">
        <v>6.6E-3</v>
      </c>
      <c r="T16" s="1" t="s">
        <v>17</v>
      </c>
      <c r="U16" s="1">
        <v>11150</v>
      </c>
      <c r="V16" s="1">
        <f t="shared" si="0"/>
        <v>2</v>
      </c>
      <c r="W16" s="1">
        <f t="shared" si="1"/>
        <v>0</v>
      </c>
      <c r="X16" s="1">
        <f t="shared" si="2"/>
        <v>1.9800000000000002E-2</v>
      </c>
      <c r="Y16" s="1"/>
    </row>
    <row r="17" spans="1:25">
      <c r="A17" s="1" t="s">
        <v>191</v>
      </c>
      <c r="B17" s="1">
        <v>4</v>
      </c>
      <c r="C17" s="1">
        <v>2019</v>
      </c>
      <c r="D17" s="1">
        <v>11300</v>
      </c>
      <c r="E17" s="1">
        <v>0</v>
      </c>
      <c r="F17" s="1">
        <v>0</v>
      </c>
      <c r="G17" s="1">
        <v>0</v>
      </c>
      <c r="H17" s="1">
        <v>0</v>
      </c>
      <c r="I17" s="1">
        <v>7.6E-3</v>
      </c>
      <c r="J17" s="1">
        <v>0</v>
      </c>
      <c r="K17" s="1">
        <v>6.1999999999999998E-3</v>
      </c>
      <c r="L17" s="1">
        <v>-1.4E-3</v>
      </c>
      <c r="M17" s="1">
        <v>0.72299999999999998</v>
      </c>
      <c r="N17" s="1">
        <v>0</v>
      </c>
      <c r="O17" s="1">
        <v>3</v>
      </c>
      <c r="P17" s="1">
        <v>124</v>
      </c>
      <c r="Q17" s="1">
        <v>0</v>
      </c>
      <c r="R17" s="1">
        <v>1.4E-2</v>
      </c>
      <c r="S17" s="1">
        <v>4.1999999999999997E-3</v>
      </c>
      <c r="T17" s="1" t="s">
        <v>17</v>
      </c>
      <c r="U17" s="1">
        <v>11175</v>
      </c>
      <c r="V17" s="1">
        <f t="shared" si="0"/>
        <v>1</v>
      </c>
      <c r="W17" s="1">
        <f t="shared" si="1"/>
        <v>0</v>
      </c>
      <c r="X17" s="1">
        <f t="shared" si="2"/>
        <v>1.7299999999999999E-2</v>
      </c>
      <c r="Y17" s="1"/>
    </row>
    <row r="18" spans="1:25">
      <c r="A18" s="1" t="s">
        <v>191</v>
      </c>
      <c r="B18" s="1">
        <v>4</v>
      </c>
      <c r="C18" s="1">
        <v>2019</v>
      </c>
      <c r="D18" s="1">
        <v>11325</v>
      </c>
      <c r="E18" s="1">
        <v>0</v>
      </c>
      <c r="F18" s="1">
        <v>0</v>
      </c>
      <c r="G18" s="1">
        <v>0</v>
      </c>
      <c r="H18" s="1">
        <v>0</v>
      </c>
      <c r="I18" s="1">
        <v>0.01</v>
      </c>
      <c r="J18" s="1">
        <v>0</v>
      </c>
      <c r="K18" s="1">
        <v>4.4999999999999997E-3</v>
      </c>
      <c r="L18" s="1">
        <v>-1.2999999999999999E-3</v>
      </c>
      <c r="M18" s="1">
        <v>0.61099999999999999</v>
      </c>
      <c r="N18" s="1">
        <v>0</v>
      </c>
      <c r="O18" s="1">
        <v>0</v>
      </c>
      <c r="P18" s="1">
        <v>33</v>
      </c>
      <c r="Q18" s="1">
        <v>0</v>
      </c>
      <c r="R18" s="1">
        <v>7.6E-3</v>
      </c>
      <c r="S18" s="1">
        <v>3.2000000000000002E-3</v>
      </c>
      <c r="T18" s="1" t="s">
        <v>17</v>
      </c>
      <c r="U18" s="1">
        <v>11200</v>
      </c>
      <c r="V18" s="1">
        <f t="shared" si="0"/>
        <v>1</v>
      </c>
      <c r="W18" s="1">
        <f t="shared" si="1"/>
        <v>0</v>
      </c>
      <c r="X18" s="1">
        <f t="shared" si="2"/>
        <v>1.49E-2</v>
      </c>
      <c r="Y18" s="1"/>
    </row>
    <row r="19" spans="1:25">
      <c r="A19" s="1" t="s">
        <v>191</v>
      </c>
      <c r="B19" s="1">
        <v>4</v>
      </c>
      <c r="C19" s="1">
        <v>2019</v>
      </c>
      <c r="D19" s="1">
        <v>11350</v>
      </c>
      <c r="E19" s="1">
        <v>0</v>
      </c>
      <c r="F19" s="1">
        <v>0</v>
      </c>
      <c r="G19" s="1">
        <v>0</v>
      </c>
      <c r="H19" s="1">
        <v>0</v>
      </c>
      <c r="I19" s="1">
        <v>4.3E-3</v>
      </c>
      <c r="J19" s="1">
        <v>0</v>
      </c>
      <c r="K19" s="1">
        <v>3.2000000000000002E-3</v>
      </c>
      <c r="L19" s="1">
        <v>-1.1000000000000001E-3</v>
      </c>
      <c r="M19" s="1">
        <v>0.48599999999999999</v>
      </c>
      <c r="N19" s="1">
        <v>0</v>
      </c>
      <c r="O19" s="1">
        <v>9</v>
      </c>
      <c r="P19" s="1">
        <v>340</v>
      </c>
      <c r="Q19" s="1">
        <v>9</v>
      </c>
      <c r="R19" s="1">
        <v>1.0500000000000001E-2</v>
      </c>
      <c r="S19" s="1">
        <v>2.3E-3</v>
      </c>
      <c r="T19" s="1" t="s">
        <v>17</v>
      </c>
      <c r="U19" s="1">
        <v>11225</v>
      </c>
      <c r="V19" s="1">
        <f t="shared" si="0"/>
        <v>3</v>
      </c>
      <c r="W19" s="1">
        <f t="shared" si="1"/>
        <v>0</v>
      </c>
      <c r="X19" s="1">
        <f t="shared" si="2"/>
        <v>1.2500000000000001E-2</v>
      </c>
      <c r="Y19" s="1"/>
    </row>
    <row r="20" spans="1:25">
      <c r="A20" s="1" t="s">
        <v>191</v>
      </c>
      <c r="B20" s="1">
        <v>4</v>
      </c>
      <c r="C20" s="1">
        <v>2019</v>
      </c>
      <c r="D20" s="1">
        <v>11375</v>
      </c>
      <c r="E20" s="1">
        <v>0</v>
      </c>
      <c r="F20" s="1">
        <v>0</v>
      </c>
      <c r="G20" s="1">
        <v>0</v>
      </c>
      <c r="H20" s="1">
        <v>0</v>
      </c>
      <c r="I20" s="1">
        <v>0.01</v>
      </c>
      <c r="J20" s="1">
        <v>0</v>
      </c>
      <c r="K20" s="1">
        <v>2.0999999999999999E-3</v>
      </c>
      <c r="L20" s="1">
        <v>-8.9999999999999998E-4</v>
      </c>
      <c r="M20" s="1">
        <v>0.36299999999999999</v>
      </c>
      <c r="N20" s="1">
        <v>0</v>
      </c>
      <c r="O20" s="1">
        <v>46</v>
      </c>
      <c r="P20" s="1">
        <v>59</v>
      </c>
      <c r="Q20" s="1">
        <v>16</v>
      </c>
      <c r="R20" s="1">
        <v>4.4999999999999997E-3</v>
      </c>
      <c r="S20" s="1">
        <v>1.6000000000000001E-3</v>
      </c>
      <c r="T20" s="1" t="s">
        <v>17</v>
      </c>
      <c r="U20" s="1">
        <v>11250</v>
      </c>
      <c r="V20" s="1">
        <f t="shared" si="0"/>
        <v>7</v>
      </c>
      <c r="W20" s="1">
        <f t="shared" si="1"/>
        <v>0</v>
      </c>
      <c r="X20" s="1">
        <f t="shared" si="2"/>
        <v>1.03E-2</v>
      </c>
      <c r="Y20" s="1"/>
    </row>
    <row r="21" spans="1:25">
      <c r="A21" s="1" t="s">
        <v>191</v>
      </c>
      <c r="B21" s="1">
        <v>4</v>
      </c>
      <c r="C21" s="1">
        <v>2019</v>
      </c>
      <c r="D21" s="1">
        <v>11400</v>
      </c>
      <c r="E21" s="1">
        <v>0</v>
      </c>
      <c r="F21" s="1">
        <v>0</v>
      </c>
      <c r="G21" s="1">
        <v>0</v>
      </c>
      <c r="H21" s="1">
        <v>0</v>
      </c>
      <c r="I21" s="1">
        <v>2.0999999999999999E-3</v>
      </c>
      <c r="J21" s="1">
        <v>0</v>
      </c>
      <c r="K21" s="1">
        <v>1.4E-3</v>
      </c>
      <c r="L21" s="1">
        <v>-6.9999999999999999E-4</v>
      </c>
      <c r="M21" s="1">
        <v>0.25900000000000001</v>
      </c>
      <c r="N21" s="1">
        <v>0</v>
      </c>
      <c r="O21" s="1">
        <v>49</v>
      </c>
      <c r="P21" s="1">
        <v>368</v>
      </c>
      <c r="Q21" s="1">
        <v>21</v>
      </c>
      <c r="R21" s="1">
        <v>7.7000000000000002E-3</v>
      </c>
      <c r="S21" s="1">
        <v>1.1000000000000001E-3</v>
      </c>
      <c r="T21" s="1" t="s">
        <v>17</v>
      </c>
      <c r="U21" s="1">
        <v>11275</v>
      </c>
      <c r="V21" s="1">
        <f t="shared" si="0"/>
        <v>0</v>
      </c>
      <c r="W21" s="1">
        <f t="shared" si="1"/>
        <v>0</v>
      </c>
      <c r="X21" s="1">
        <f t="shared" si="2"/>
        <v>0</v>
      </c>
      <c r="Y21" s="1"/>
    </row>
    <row r="22" spans="1:25">
      <c r="A22" s="1" t="s">
        <v>191</v>
      </c>
      <c r="B22" s="1">
        <v>4</v>
      </c>
      <c r="C22" s="1">
        <v>2019</v>
      </c>
      <c r="D22" s="1">
        <v>11425</v>
      </c>
      <c r="E22" s="1">
        <v>0</v>
      </c>
      <c r="F22" s="1">
        <v>0</v>
      </c>
      <c r="G22" s="1">
        <v>0</v>
      </c>
      <c r="H22" s="1">
        <v>0</v>
      </c>
      <c r="I22" s="1">
        <v>0.01</v>
      </c>
      <c r="J22" s="1">
        <v>0</v>
      </c>
      <c r="K22" s="1">
        <v>8.9999999999999998E-4</v>
      </c>
      <c r="L22" s="1">
        <v>-5.0000000000000001E-4</v>
      </c>
      <c r="M22" s="1">
        <v>0.17599999999999999</v>
      </c>
      <c r="N22" s="1">
        <v>0</v>
      </c>
      <c r="O22" s="1">
        <v>126</v>
      </c>
      <c r="P22" s="1">
        <v>313</v>
      </c>
      <c r="Q22" s="1">
        <v>103</v>
      </c>
      <c r="R22" s="1">
        <v>2.3999999999999998E-3</v>
      </c>
      <c r="S22" s="1">
        <v>6.9999999999999999E-4</v>
      </c>
      <c r="T22" s="1" t="s">
        <v>17</v>
      </c>
      <c r="U22" s="1">
        <v>11300</v>
      </c>
      <c r="V22" s="1">
        <f t="shared" si="0"/>
        <v>124</v>
      </c>
      <c r="W22" s="1">
        <f t="shared" si="1"/>
        <v>0</v>
      </c>
      <c r="X22" s="1">
        <f t="shared" si="2"/>
        <v>6.1999999999999998E-3</v>
      </c>
      <c r="Y22" s="1"/>
    </row>
    <row r="23" spans="1:25">
      <c r="A23" s="1" t="s">
        <v>191</v>
      </c>
      <c r="B23" s="1">
        <v>4</v>
      </c>
      <c r="C23" s="1">
        <v>2019</v>
      </c>
      <c r="D23" s="1">
        <v>11450</v>
      </c>
      <c r="E23" s="1">
        <v>0</v>
      </c>
      <c r="F23" s="1">
        <v>0</v>
      </c>
      <c r="G23" s="1">
        <v>0</v>
      </c>
      <c r="H23" s="1">
        <v>0</v>
      </c>
      <c r="I23" s="1">
        <v>1E-3</v>
      </c>
      <c r="J23" s="1">
        <v>0</v>
      </c>
      <c r="K23" s="1">
        <v>5.9999999999999995E-4</v>
      </c>
      <c r="L23" s="1">
        <v>-4.0000000000000002E-4</v>
      </c>
      <c r="M23" s="1">
        <v>0.12</v>
      </c>
      <c r="N23" s="1">
        <v>0</v>
      </c>
      <c r="O23" s="1">
        <v>101</v>
      </c>
      <c r="P23" s="1">
        <v>2151</v>
      </c>
      <c r="Q23" s="1">
        <v>0</v>
      </c>
      <c r="R23" s="1">
        <v>5.7000000000000002E-3</v>
      </c>
      <c r="S23" s="1">
        <v>5.0000000000000001E-4</v>
      </c>
      <c r="T23" s="1" t="s">
        <v>17</v>
      </c>
      <c r="U23" s="1">
        <v>11325</v>
      </c>
      <c r="V23" s="1">
        <f t="shared" si="0"/>
        <v>33</v>
      </c>
      <c r="W23" s="1">
        <f t="shared" si="1"/>
        <v>0</v>
      </c>
      <c r="X23" s="1">
        <f t="shared" si="2"/>
        <v>4.4999999999999997E-3</v>
      </c>
      <c r="Y23" s="1"/>
    </row>
    <row r="24" spans="1:25">
      <c r="A24" s="1" t="s">
        <v>191</v>
      </c>
      <c r="B24" s="1">
        <v>4</v>
      </c>
      <c r="C24" s="1">
        <v>2019</v>
      </c>
      <c r="D24" s="1">
        <v>11475</v>
      </c>
      <c r="E24" s="1">
        <v>0</v>
      </c>
      <c r="F24" s="1">
        <v>0</v>
      </c>
      <c r="G24" s="1">
        <v>0</v>
      </c>
      <c r="H24" s="1">
        <v>0</v>
      </c>
      <c r="I24" s="1">
        <v>0.01</v>
      </c>
      <c r="J24" s="1">
        <v>0</v>
      </c>
      <c r="K24" s="1">
        <v>4.4999999999999999E-4</v>
      </c>
      <c r="L24" s="1">
        <v>-2.5000000000000001E-4</v>
      </c>
      <c r="M24" s="1">
        <v>8.6999999999999994E-2</v>
      </c>
      <c r="N24" s="1">
        <v>0</v>
      </c>
      <c r="O24" s="1">
        <v>109</v>
      </c>
      <c r="P24" s="1">
        <v>433</v>
      </c>
      <c r="Q24" s="1">
        <v>32</v>
      </c>
      <c r="R24" s="1">
        <v>1.2999999999999999E-3</v>
      </c>
      <c r="S24" s="1">
        <v>3.5E-4</v>
      </c>
      <c r="T24" s="1" t="s">
        <v>17</v>
      </c>
      <c r="U24" s="1">
        <v>11350</v>
      </c>
      <c r="V24" s="1">
        <f t="shared" si="0"/>
        <v>340</v>
      </c>
      <c r="W24" s="1">
        <f t="shared" si="1"/>
        <v>9</v>
      </c>
      <c r="X24" s="1">
        <f t="shared" si="2"/>
        <v>3.2000000000000002E-3</v>
      </c>
      <c r="Y24" s="1"/>
    </row>
    <row r="25" spans="1:25">
      <c r="A25" s="1" t="s">
        <v>191</v>
      </c>
      <c r="B25" s="1">
        <v>4</v>
      </c>
      <c r="C25" s="1">
        <v>2019</v>
      </c>
      <c r="D25" s="1">
        <v>11500</v>
      </c>
      <c r="E25" s="1">
        <v>0</v>
      </c>
      <c r="F25" s="1">
        <v>0</v>
      </c>
      <c r="G25" s="1">
        <v>0</v>
      </c>
      <c r="H25" s="1">
        <v>0</v>
      </c>
      <c r="I25" s="1">
        <v>4.4999999999999999E-4</v>
      </c>
      <c r="J25" s="1">
        <v>0</v>
      </c>
      <c r="K25" s="1">
        <v>2.9999999999999997E-4</v>
      </c>
      <c r="L25" s="1">
        <v>-1.4999999999999999E-4</v>
      </c>
      <c r="M25" s="1">
        <v>5.8000000000000003E-2</v>
      </c>
      <c r="N25" s="1">
        <v>0</v>
      </c>
      <c r="O25" s="1">
        <v>28</v>
      </c>
      <c r="P25" s="1">
        <v>398</v>
      </c>
      <c r="Q25" s="1">
        <v>2</v>
      </c>
      <c r="R25" s="1">
        <v>3.5999999999999999E-3</v>
      </c>
      <c r="S25" s="1">
        <v>2.5000000000000001E-4</v>
      </c>
      <c r="T25" s="1" t="s">
        <v>17</v>
      </c>
      <c r="U25" s="1">
        <v>11375</v>
      </c>
      <c r="V25" s="1">
        <f t="shared" si="0"/>
        <v>59</v>
      </c>
      <c r="W25" s="1">
        <f t="shared" si="1"/>
        <v>16</v>
      </c>
      <c r="X25" s="1">
        <f t="shared" si="2"/>
        <v>2.0999999999999999E-3</v>
      </c>
      <c r="Y25" s="1"/>
    </row>
    <row r="26" spans="1:25">
      <c r="A26" s="1" t="s">
        <v>191</v>
      </c>
      <c r="B26" s="1">
        <v>4</v>
      </c>
      <c r="C26" s="1">
        <v>2019</v>
      </c>
      <c r="D26" s="1">
        <v>11525</v>
      </c>
      <c r="E26" s="1">
        <v>0</v>
      </c>
      <c r="F26" s="1">
        <v>0</v>
      </c>
      <c r="G26" s="1">
        <v>0</v>
      </c>
      <c r="H26" s="1">
        <v>0</v>
      </c>
      <c r="I26" s="1">
        <v>0.01</v>
      </c>
      <c r="J26" s="1">
        <v>0</v>
      </c>
      <c r="K26" s="1">
        <v>2.0000000000000001E-4</v>
      </c>
      <c r="L26" s="1">
        <v>-1E-4</v>
      </c>
      <c r="M26" s="1">
        <v>3.7999999999999999E-2</v>
      </c>
      <c r="N26" s="1">
        <v>0</v>
      </c>
      <c r="O26" s="1">
        <v>68</v>
      </c>
      <c r="P26" s="1">
        <v>70</v>
      </c>
      <c r="Q26" s="1">
        <v>60</v>
      </c>
      <c r="R26" s="1">
        <v>5.9999999999999995E-4</v>
      </c>
      <c r="S26" s="1">
        <v>1.4999999999999999E-4</v>
      </c>
      <c r="T26" s="1" t="s">
        <v>17</v>
      </c>
      <c r="U26" s="1">
        <v>11400</v>
      </c>
      <c r="V26" s="1">
        <f t="shared" si="0"/>
        <v>368</v>
      </c>
      <c r="W26" s="1">
        <f t="shared" si="1"/>
        <v>21</v>
      </c>
      <c r="X26" s="1">
        <f t="shared" si="2"/>
        <v>1.4E-3</v>
      </c>
      <c r="Y26" s="1"/>
    </row>
    <row r="27" spans="1:25">
      <c r="A27" s="1" t="s">
        <v>191</v>
      </c>
      <c r="B27" s="1">
        <v>4</v>
      </c>
      <c r="C27" s="1">
        <v>2019</v>
      </c>
      <c r="D27" s="1">
        <v>11550</v>
      </c>
      <c r="E27" s="1">
        <v>0</v>
      </c>
      <c r="F27" s="1">
        <v>0</v>
      </c>
      <c r="G27" s="1">
        <v>0</v>
      </c>
      <c r="H27" s="1">
        <v>0</v>
      </c>
      <c r="I27" s="1">
        <v>2.0000000000000001E-4</v>
      </c>
      <c r="J27" s="1">
        <v>0</v>
      </c>
      <c r="K27" s="1">
        <v>1.4999999999999999E-4</v>
      </c>
      <c r="L27" s="1">
        <v>-5.0000000000000002E-5</v>
      </c>
      <c r="M27" s="1">
        <v>2.8000000000000001E-2</v>
      </c>
      <c r="N27" s="1">
        <v>0</v>
      </c>
      <c r="O27" s="1">
        <v>0</v>
      </c>
      <c r="P27" s="1">
        <v>60</v>
      </c>
      <c r="Q27" s="1">
        <v>0</v>
      </c>
      <c r="R27" s="1">
        <v>2.3999999999999998E-3</v>
      </c>
      <c r="S27" s="1">
        <v>1E-4</v>
      </c>
      <c r="T27" s="1" t="s">
        <v>17</v>
      </c>
      <c r="U27" s="1">
        <v>11425</v>
      </c>
      <c r="V27" s="1">
        <f t="shared" si="0"/>
        <v>313</v>
      </c>
      <c r="W27" s="1">
        <f t="shared" si="1"/>
        <v>103</v>
      </c>
      <c r="X27" s="1">
        <f t="shared" si="2"/>
        <v>8.9999999999999998E-4</v>
      </c>
      <c r="Y27" s="1"/>
    </row>
    <row r="28" spans="1:25">
      <c r="A28" s="1" t="s">
        <v>191</v>
      </c>
      <c r="B28" s="1">
        <v>4</v>
      </c>
      <c r="C28" s="1">
        <v>2019</v>
      </c>
      <c r="D28" s="1">
        <v>11575</v>
      </c>
      <c r="E28" s="1">
        <v>0</v>
      </c>
      <c r="F28" s="1">
        <v>0</v>
      </c>
      <c r="G28" s="1">
        <v>0</v>
      </c>
      <c r="H28" s="1">
        <v>0</v>
      </c>
      <c r="I28" s="1">
        <v>0.01</v>
      </c>
      <c r="J28" s="1">
        <v>0</v>
      </c>
      <c r="K28" s="1">
        <v>1E-4</v>
      </c>
      <c r="L28" s="1">
        <v>0</v>
      </c>
      <c r="M28" s="1">
        <v>1.7999999999999999E-2</v>
      </c>
      <c r="N28" s="1">
        <v>0</v>
      </c>
      <c r="O28" s="1">
        <v>28</v>
      </c>
      <c r="P28" s="1">
        <v>28</v>
      </c>
      <c r="Q28" s="1">
        <v>28</v>
      </c>
      <c r="R28" s="1">
        <v>1E-4</v>
      </c>
      <c r="S28" s="1">
        <v>1E-4</v>
      </c>
      <c r="T28" s="1" t="s">
        <v>17</v>
      </c>
      <c r="U28" s="1">
        <v>11450</v>
      </c>
      <c r="V28" s="1">
        <f t="shared" si="0"/>
        <v>2151</v>
      </c>
      <c r="W28" s="1">
        <f t="shared" si="1"/>
        <v>0</v>
      </c>
      <c r="X28" s="1">
        <f t="shared" si="2"/>
        <v>5.9999999999999995E-4</v>
      </c>
      <c r="Y28" s="1"/>
    </row>
    <row r="29" spans="1:25">
      <c r="A29" s="1" t="s">
        <v>191</v>
      </c>
      <c r="B29" s="1">
        <v>4</v>
      </c>
      <c r="C29" s="1">
        <v>2019</v>
      </c>
      <c r="D29" s="1">
        <v>11600</v>
      </c>
      <c r="E29" s="1">
        <v>0</v>
      </c>
      <c r="F29" s="1">
        <v>0</v>
      </c>
      <c r="G29" s="1">
        <v>0</v>
      </c>
      <c r="H29" s="1">
        <v>0</v>
      </c>
      <c r="I29" s="1">
        <v>1E-4</v>
      </c>
      <c r="J29" s="1">
        <v>0</v>
      </c>
      <c r="K29" s="1">
        <v>5.0000000000000002E-5</v>
      </c>
      <c r="L29" s="1">
        <v>-5.0000000000000002E-5</v>
      </c>
      <c r="M29" s="1">
        <v>8.9999999999999993E-3</v>
      </c>
      <c r="N29" s="1">
        <v>0</v>
      </c>
      <c r="O29" s="1">
        <v>12</v>
      </c>
      <c r="P29" s="1">
        <v>47</v>
      </c>
      <c r="Q29" s="1">
        <v>-10</v>
      </c>
      <c r="R29" s="1">
        <v>4.4999999999999999E-4</v>
      </c>
      <c r="S29" s="1">
        <v>1E-4</v>
      </c>
      <c r="T29" s="1" t="s">
        <v>17</v>
      </c>
      <c r="U29" s="1">
        <v>11475</v>
      </c>
      <c r="V29" s="1">
        <f t="shared" si="0"/>
        <v>433</v>
      </c>
      <c r="W29" s="1">
        <f t="shared" si="1"/>
        <v>32</v>
      </c>
      <c r="X29" s="1">
        <f t="shared" si="2"/>
        <v>4.4999999999999999E-4</v>
      </c>
      <c r="Y29" s="1"/>
    </row>
    <row r="30" spans="1:25">
      <c r="A30" s="1" t="s">
        <v>191</v>
      </c>
      <c r="B30" s="1">
        <v>4</v>
      </c>
      <c r="C30" s="1">
        <v>2019</v>
      </c>
      <c r="D30" s="1">
        <v>11650</v>
      </c>
      <c r="E30" s="1">
        <v>0</v>
      </c>
      <c r="F30" s="1">
        <v>0</v>
      </c>
      <c r="G30" s="1">
        <v>0</v>
      </c>
      <c r="H30" s="1">
        <v>0</v>
      </c>
      <c r="I30" s="1">
        <v>5.0000000000000002E-5</v>
      </c>
      <c r="J30" s="1">
        <v>0</v>
      </c>
      <c r="K30" s="1" t="s">
        <v>0</v>
      </c>
      <c r="L30" s="1">
        <v>0</v>
      </c>
      <c r="M30" s="1">
        <v>2E-3</v>
      </c>
      <c r="N30" s="1">
        <v>0</v>
      </c>
      <c r="O30" s="1">
        <v>6</v>
      </c>
      <c r="P30" s="1">
        <v>19</v>
      </c>
      <c r="Q30" s="1">
        <v>6</v>
      </c>
      <c r="R30" s="1">
        <v>1.4999999999999999E-4</v>
      </c>
      <c r="S30" s="1">
        <v>5.0000000000000002E-5</v>
      </c>
      <c r="T30" s="1" t="s">
        <v>17</v>
      </c>
      <c r="U30" s="1">
        <v>11500</v>
      </c>
      <c r="V30" s="1">
        <f t="shared" si="0"/>
        <v>398</v>
      </c>
      <c r="W30" s="1">
        <f t="shared" si="1"/>
        <v>2</v>
      </c>
      <c r="X30" s="1">
        <f t="shared" si="2"/>
        <v>2.9999999999999997E-4</v>
      </c>
      <c r="Y30" s="1"/>
    </row>
    <row r="31" spans="1:25">
      <c r="A31" s="1" t="s">
        <v>191</v>
      </c>
      <c r="B31" s="1">
        <v>4</v>
      </c>
      <c r="C31" s="1">
        <v>2019</v>
      </c>
      <c r="D31" s="1">
        <v>11700</v>
      </c>
      <c r="E31" s="1">
        <v>0</v>
      </c>
      <c r="F31" s="1">
        <v>0</v>
      </c>
      <c r="G31" s="1">
        <v>0</v>
      </c>
      <c r="H31" s="1">
        <v>0</v>
      </c>
      <c r="I31" s="1">
        <v>5.0000000000000002E-5</v>
      </c>
      <c r="J31" s="1">
        <v>0</v>
      </c>
      <c r="K31" s="1" t="s">
        <v>0</v>
      </c>
      <c r="L31" s="1">
        <v>0</v>
      </c>
      <c r="M31" s="1">
        <v>0</v>
      </c>
      <c r="N31" s="1">
        <v>0</v>
      </c>
      <c r="O31" s="1">
        <v>0</v>
      </c>
      <c r="P31" s="1">
        <v>10</v>
      </c>
      <c r="Q31" s="1">
        <v>0</v>
      </c>
      <c r="R31" s="1">
        <v>5.0000000000000001E-4</v>
      </c>
      <c r="S31" s="1">
        <v>5.0000000000000002E-5</v>
      </c>
      <c r="T31" s="1" t="s">
        <v>17</v>
      </c>
      <c r="U31" s="1">
        <v>11525</v>
      </c>
      <c r="V31" s="1">
        <f t="shared" si="0"/>
        <v>70</v>
      </c>
      <c r="W31" s="1">
        <f t="shared" si="1"/>
        <v>60</v>
      </c>
      <c r="X31" s="1">
        <f t="shared" si="2"/>
        <v>2.0000000000000001E-4</v>
      </c>
      <c r="Y31" s="1"/>
    </row>
    <row r="32" spans="1:25">
      <c r="A32" s="1" t="s">
        <v>191</v>
      </c>
      <c r="B32" s="1">
        <v>4</v>
      </c>
      <c r="C32" s="1">
        <v>2019</v>
      </c>
      <c r="D32" s="1">
        <v>11750</v>
      </c>
      <c r="E32" s="1">
        <v>0</v>
      </c>
      <c r="F32" s="1">
        <v>0</v>
      </c>
      <c r="G32" s="1">
        <v>0</v>
      </c>
      <c r="H32" s="1">
        <v>0</v>
      </c>
      <c r="I32" s="1">
        <v>0.01</v>
      </c>
      <c r="J32" s="1">
        <v>0</v>
      </c>
      <c r="K32" s="1" t="s">
        <v>0</v>
      </c>
      <c r="L32" s="1">
        <v>0</v>
      </c>
      <c r="M32" s="1">
        <v>0</v>
      </c>
      <c r="N32" s="1">
        <v>0</v>
      </c>
      <c r="O32" s="1">
        <v>0</v>
      </c>
      <c r="P32" s="1">
        <v>18</v>
      </c>
      <c r="Q32" s="1">
        <v>0</v>
      </c>
      <c r="R32" s="1">
        <v>3.5E-4</v>
      </c>
      <c r="S32" s="1">
        <v>5.0000000000000002E-5</v>
      </c>
      <c r="T32" s="1" t="s">
        <v>17</v>
      </c>
      <c r="U32" s="1">
        <v>11550</v>
      </c>
      <c r="V32" s="1">
        <f t="shared" si="0"/>
        <v>60</v>
      </c>
      <c r="W32" s="1">
        <f t="shared" si="1"/>
        <v>0</v>
      </c>
      <c r="X32" s="1">
        <f t="shared" si="2"/>
        <v>1.4999999999999999E-4</v>
      </c>
      <c r="Y32" s="1"/>
    </row>
    <row r="33" spans="12:25">
      <c r="U33" s="1">
        <v>11575</v>
      </c>
      <c r="V33" s="1">
        <f t="shared" si="0"/>
        <v>28</v>
      </c>
      <c r="W33" s="1">
        <f t="shared" si="1"/>
        <v>28</v>
      </c>
      <c r="X33" s="1">
        <f t="shared" si="2"/>
        <v>1E-4</v>
      </c>
      <c r="Y33" s="1"/>
    </row>
    <row r="34" spans="12:25">
      <c r="P34" s="1"/>
      <c r="U34" s="1">
        <v>11600</v>
      </c>
      <c r="V34" s="1">
        <f t="shared" si="0"/>
        <v>47</v>
      </c>
      <c r="W34" s="1">
        <f t="shared" si="1"/>
        <v>-10</v>
      </c>
      <c r="X34" s="1">
        <f t="shared" si="2"/>
        <v>5.0000000000000002E-5</v>
      </c>
      <c r="Y34" s="1"/>
    </row>
    <row r="35" spans="12:25">
      <c r="L35" s="5"/>
      <c r="P35" s="1"/>
      <c r="U35" s="1">
        <v>11650</v>
      </c>
      <c r="V35" s="1">
        <f t="shared" si="0"/>
        <v>19</v>
      </c>
      <c r="W35" s="1">
        <f t="shared" si="1"/>
        <v>6</v>
      </c>
      <c r="X35" s="1" t="str">
        <f t="shared" si="2"/>
        <v>CAB</v>
      </c>
      <c r="Y35" s="1"/>
    </row>
    <row r="36" spans="12:25">
      <c r="U36" s="1">
        <v>11700</v>
      </c>
      <c r="V36" s="1">
        <f t="shared" si="0"/>
        <v>10</v>
      </c>
      <c r="W36" s="1">
        <f t="shared" si="1"/>
        <v>0</v>
      </c>
      <c r="X36" s="1" t="str">
        <f t="shared" si="2"/>
        <v>CAB</v>
      </c>
      <c r="Y36" s="1"/>
    </row>
    <row r="37" spans="12:25">
      <c r="U37" s="1">
        <v>11750</v>
      </c>
      <c r="V37" s="1">
        <f t="shared" si="0"/>
        <v>18</v>
      </c>
      <c r="W37" s="1">
        <f t="shared" si="1"/>
        <v>0</v>
      </c>
      <c r="X37" s="1" t="str">
        <f t="shared" si="2"/>
        <v>CAB</v>
      </c>
      <c r="Y37" s="1"/>
    </row>
    <row r="38" spans="12:25">
      <c r="U38" s="1">
        <v>11800</v>
      </c>
      <c r="V38" s="1">
        <f t="shared" si="0"/>
        <v>0</v>
      </c>
      <c r="W38" s="1">
        <f t="shared" si="1"/>
        <v>0</v>
      </c>
      <c r="X38" s="1">
        <f t="shared" si="2"/>
        <v>0</v>
      </c>
      <c r="Y38" s="1"/>
    </row>
    <row r="39" spans="12:25">
      <c r="U39" s="1">
        <v>11850</v>
      </c>
      <c r="V39" s="1">
        <f t="shared" si="0"/>
        <v>0</v>
      </c>
      <c r="W39" s="1">
        <f t="shared" si="1"/>
        <v>0</v>
      </c>
      <c r="X39" s="1">
        <f t="shared" si="2"/>
        <v>0</v>
      </c>
      <c r="Y39" s="1"/>
    </row>
    <row r="40" spans="12:25">
      <c r="U40" s="1">
        <v>11900</v>
      </c>
      <c r="V40" s="1">
        <f t="shared" si="0"/>
        <v>0</v>
      </c>
      <c r="W40" s="1">
        <f t="shared" si="1"/>
        <v>0</v>
      </c>
      <c r="X40" s="1">
        <f t="shared" si="2"/>
        <v>0</v>
      </c>
      <c r="Y40" s="1"/>
    </row>
    <row r="41" spans="12:25">
      <c r="U41" s="1">
        <v>11950</v>
      </c>
      <c r="V41" s="1">
        <f t="shared" si="0"/>
        <v>0</v>
      </c>
      <c r="W41" s="1">
        <f t="shared" si="1"/>
        <v>0</v>
      </c>
      <c r="X41" s="1">
        <f t="shared" si="2"/>
        <v>0</v>
      </c>
      <c r="Y41" s="1"/>
    </row>
    <row r="42" spans="12:25">
      <c r="U42" s="1">
        <v>12000</v>
      </c>
      <c r="V42" s="1">
        <f t="shared" si="0"/>
        <v>0</v>
      </c>
      <c r="W42" s="1">
        <f t="shared" si="1"/>
        <v>0</v>
      </c>
      <c r="X42" s="1">
        <f t="shared" si="2"/>
        <v>0</v>
      </c>
      <c r="Y42" s="1"/>
    </row>
    <row r="43" spans="12:25">
      <c r="U43" s="1">
        <v>12050</v>
      </c>
      <c r="V43" s="1">
        <f t="shared" si="0"/>
        <v>0</v>
      </c>
      <c r="W43" s="1">
        <f t="shared" si="1"/>
        <v>0</v>
      </c>
      <c r="X43" s="1">
        <f t="shared" si="2"/>
        <v>0</v>
      </c>
      <c r="Y43" s="1"/>
    </row>
    <row r="44" spans="12:25">
      <c r="U44" s="1">
        <v>12100</v>
      </c>
      <c r="V44" s="1">
        <f t="shared" si="0"/>
        <v>0</v>
      </c>
      <c r="W44" s="1">
        <f t="shared" si="1"/>
        <v>0</v>
      </c>
      <c r="X44" s="1">
        <f t="shared" si="2"/>
        <v>0</v>
      </c>
      <c r="Y44" s="1"/>
    </row>
    <row r="45" spans="12:25">
      <c r="U45" s="1">
        <v>12150</v>
      </c>
      <c r="V45" s="1">
        <f t="shared" si="0"/>
        <v>0</v>
      </c>
      <c r="W45" s="1">
        <f t="shared" si="1"/>
        <v>0</v>
      </c>
      <c r="X45" s="1">
        <f t="shared" si="2"/>
        <v>0</v>
      </c>
      <c r="Y45" s="1"/>
    </row>
    <row r="46" spans="12:25">
      <c r="U46" s="1">
        <v>12200</v>
      </c>
      <c r="V46" s="1">
        <f t="shared" si="0"/>
        <v>0</v>
      </c>
      <c r="W46" s="1">
        <f t="shared" si="1"/>
        <v>0</v>
      </c>
      <c r="X46" s="1">
        <f t="shared" si="2"/>
        <v>0</v>
      </c>
      <c r="Y46" s="1"/>
    </row>
    <row r="47" spans="12:25">
      <c r="U47" s="1">
        <v>12250</v>
      </c>
      <c r="V47" s="1">
        <f t="shared" si="0"/>
        <v>0</v>
      </c>
      <c r="W47" s="1">
        <f t="shared" si="1"/>
        <v>0</v>
      </c>
      <c r="X47" s="1">
        <f t="shared" si="2"/>
        <v>0</v>
      </c>
      <c r="Y47" s="1"/>
    </row>
    <row r="48" spans="12:25">
      <c r="U48" s="1">
        <v>12300</v>
      </c>
      <c r="V48" s="1">
        <f t="shared" si="0"/>
        <v>0</v>
      </c>
      <c r="W48" s="1">
        <f t="shared" si="1"/>
        <v>0</v>
      </c>
      <c r="X48" s="1">
        <f t="shared" si="2"/>
        <v>0</v>
      </c>
      <c r="Y48" s="1"/>
    </row>
    <row r="49" spans="16:22">
      <c r="P49">
        <f>SUM(P2:P48)</f>
        <v>4500</v>
      </c>
      <c r="V49">
        <f>SUM(V2:V48)</f>
        <v>4500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G70"/>
  <sheetViews>
    <sheetView workbookViewId="0">
      <selection activeCell="E1" sqref="E1:F70"/>
    </sheetView>
  </sheetViews>
  <sheetFormatPr defaultRowHeight="15"/>
  <sheetData>
    <row r="1" spans="1:7">
      <c r="A1" t="s">
        <v>19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</row>
    <row r="2" spans="1:7">
      <c r="A2" t="s">
        <v>20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</row>
    <row r="3" spans="1:7">
      <c r="A3" t="s">
        <v>21</v>
      </c>
      <c r="B3">
        <v>0</v>
      </c>
      <c r="C3">
        <v>0</v>
      </c>
      <c r="D3">
        <v>0</v>
      </c>
      <c r="E3">
        <v>672</v>
      </c>
      <c r="F3">
        <v>0</v>
      </c>
      <c r="G3">
        <v>0</v>
      </c>
    </row>
    <row r="4" spans="1:7">
      <c r="A4" t="s">
        <v>22</v>
      </c>
      <c r="B4">
        <v>0</v>
      </c>
      <c r="C4">
        <v>0</v>
      </c>
      <c r="D4">
        <v>0</v>
      </c>
      <c r="E4">
        <v>23</v>
      </c>
      <c r="F4">
        <v>0</v>
      </c>
      <c r="G4">
        <v>0</v>
      </c>
    </row>
    <row r="5" spans="1:7">
      <c r="A5" t="s">
        <v>23</v>
      </c>
      <c r="B5">
        <v>0</v>
      </c>
      <c r="C5">
        <v>0</v>
      </c>
      <c r="D5">
        <v>0</v>
      </c>
      <c r="E5">
        <v>308</v>
      </c>
      <c r="F5">
        <v>0</v>
      </c>
      <c r="G5">
        <v>0</v>
      </c>
    </row>
    <row r="6" spans="1:7">
      <c r="A6" t="s">
        <v>24</v>
      </c>
      <c r="B6">
        <v>0</v>
      </c>
      <c r="C6">
        <v>0</v>
      </c>
      <c r="D6">
        <v>0</v>
      </c>
      <c r="E6">
        <v>99</v>
      </c>
      <c r="F6">
        <v>0</v>
      </c>
      <c r="G6">
        <v>0</v>
      </c>
    </row>
    <row r="7" spans="1:7">
      <c r="A7" t="s">
        <v>25</v>
      </c>
      <c r="B7">
        <v>0</v>
      </c>
      <c r="C7" t="s">
        <v>71</v>
      </c>
      <c r="D7">
        <v>0</v>
      </c>
      <c r="E7">
        <v>313</v>
      </c>
      <c r="F7">
        <v>0</v>
      </c>
      <c r="G7">
        <v>0</v>
      </c>
    </row>
    <row r="8" spans="1:7">
      <c r="A8" t="s">
        <v>26</v>
      </c>
      <c r="B8">
        <v>0</v>
      </c>
      <c r="C8" t="s">
        <v>108</v>
      </c>
      <c r="D8">
        <v>0</v>
      </c>
      <c r="E8">
        <v>421</v>
      </c>
      <c r="F8">
        <v>0</v>
      </c>
      <c r="G8">
        <v>0</v>
      </c>
    </row>
    <row r="9" spans="1:7">
      <c r="A9" t="s">
        <v>27</v>
      </c>
      <c r="B9">
        <v>0</v>
      </c>
      <c r="C9" t="s">
        <v>64</v>
      </c>
      <c r="D9">
        <v>1</v>
      </c>
      <c r="E9">
        <v>318</v>
      </c>
      <c r="F9">
        <v>1</v>
      </c>
      <c r="G9" t="s">
        <v>51</v>
      </c>
    </row>
    <row r="10" spans="1:7">
      <c r="A10" t="s">
        <v>28</v>
      </c>
      <c r="B10">
        <v>0</v>
      </c>
      <c r="C10" t="s">
        <v>62</v>
      </c>
      <c r="D10">
        <v>0</v>
      </c>
      <c r="E10">
        <v>172</v>
      </c>
      <c r="F10">
        <v>0</v>
      </c>
      <c r="G10">
        <v>0</v>
      </c>
    </row>
    <row r="11" spans="1:7">
      <c r="A11" t="s">
        <v>29</v>
      </c>
      <c r="B11">
        <v>0</v>
      </c>
      <c r="C11" t="s">
        <v>109</v>
      </c>
      <c r="D11">
        <v>0</v>
      </c>
      <c r="E11">
        <v>342</v>
      </c>
      <c r="F11">
        <v>0</v>
      </c>
      <c r="G11">
        <v>0</v>
      </c>
    </row>
    <row r="12" spans="1:7">
      <c r="A12" t="s">
        <v>30</v>
      </c>
      <c r="B12">
        <v>0</v>
      </c>
      <c r="C12" t="s">
        <v>110</v>
      </c>
      <c r="D12">
        <v>0</v>
      </c>
      <c r="E12">
        <v>149</v>
      </c>
      <c r="F12">
        <v>0</v>
      </c>
      <c r="G12">
        <v>0</v>
      </c>
    </row>
    <row r="13" spans="1:7">
      <c r="A13" t="s">
        <v>31</v>
      </c>
      <c r="B13" t="s">
        <v>64</v>
      </c>
      <c r="C13" t="s">
        <v>111</v>
      </c>
      <c r="D13">
        <v>1</v>
      </c>
      <c r="E13">
        <v>475</v>
      </c>
      <c r="F13">
        <v>1</v>
      </c>
      <c r="G13" t="s">
        <v>51</v>
      </c>
    </row>
    <row r="14" spans="1:7">
      <c r="A14" t="s">
        <v>32</v>
      </c>
      <c r="B14" t="s">
        <v>64</v>
      </c>
      <c r="C14" t="s">
        <v>112</v>
      </c>
      <c r="D14">
        <v>1</v>
      </c>
      <c r="E14">
        <v>913</v>
      </c>
      <c r="F14">
        <v>1</v>
      </c>
      <c r="G14" t="s">
        <v>51</v>
      </c>
    </row>
    <row r="15" spans="1:7">
      <c r="A15" t="s">
        <v>33</v>
      </c>
      <c r="B15" t="s">
        <v>64</v>
      </c>
      <c r="C15" t="s">
        <v>113</v>
      </c>
      <c r="D15">
        <v>0</v>
      </c>
      <c r="E15">
        <v>308</v>
      </c>
      <c r="F15">
        <v>0</v>
      </c>
      <c r="G15">
        <v>0</v>
      </c>
    </row>
    <row r="16" spans="1:7">
      <c r="A16" t="s">
        <v>34</v>
      </c>
      <c r="B16" t="s">
        <v>64</v>
      </c>
      <c r="C16" t="s">
        <v>114</v>
      </c>
      <c r="D16">
        <v>0</v>
      </c>
      <c r="E16">
        <v>143</v>
      </c>
      <c r="F16">
        <v>0</v>
      </c>
      <c r="G16">
        <v>0</v>
      </c>
    </row>
    <row r="17" spans="1:7">
      <c r="A17" t="s">
        <v>35</v>
      </c>
      <c r="B17" t="s">
        <v>62</v>
      </c>
      <c r="C17" t="s">
        <v>115</v>
      </c>
      <c r="D17">
        <v>0</v>
      </c>
      <c r="E17">
        <v>368</v>
      </c>
      <c r="F17">
        <v>0</v>
      </c>
      <c r="G17">
        <v>0</v>
      </c>
    </row>
    <row r="18" spans="1:7">
      <c r="A18" t="s">
        <v>36</v>
      </c>
      <c r="B18" t="s">
        <v>62</v>
      </c>
      <c r="C18" t="s">
        <v>116</v>
      </c>
      <c r="D18">
        <v>0</v>
      </c>
      <c r="E18">
        <v>700</v>
      </c>
      <c r="F18">
        <v>0</v>
      </c>
      <c r="G18">
        <v>0</v>
      </c>
    </row>
    <row r="19" spans="1:7">
      <c r="A19" t="s">
        <v>38</v>
      </c>
      <c r="B19" t="s">
        <v>99</v>
      </c>
      <c r="C19" t="s">
        <v>117</v>
      </c>
      <c r="D19">
        <v>0</v>
      </c>
      <c r="E19">
        <v>864</v>
      </c>
      <c r="F19">
        <v>0</v>
      </c>
      <c r="G19">
        <v>0</v>
      </c>
    </row>
    <row r="20" spans="1:7">
      <c r="A20" t="s">
        <v>39</v>
      </c>
      <c r="B20" t="s">
        <v>100</v>
      </c>
      <c r="C20" t="s">
        <v>118</v>
      </c>
      <c r="D20">
        <v>0</v>
      </c>
      <c r="E20">
        <v>1783</v>
      </c>
      <c r="F20">
        <v>0</v>
      </c>
      <c r="G20">
        <v>0</v>
      </c>
    </row>
    <row r="21" spans="1:7">
      <c r="A21" t="s">
        <v>40</v>
      </c>
      <c r="B21" t="s">
        <v>59</v>
      </c>
      <c r="C21" t="s">
        <v>119</v>
      </c>
      <c r="D21">
        <v>4</v>
      </c>
      <c r="E21">
        <v>2853</v>
      </c>
      <c r="F21">
        <v>4</v>
      </c>
      <c r="G21" t="s">
        <v>47</v>
      </c>
    </row>
    <row r="22" spans="1:7">
      <c r="A22" t="s">
        <v>41</v>
      </c>
      <c r="B22" t="s">
        <v>101</v>
      </c>
      <c r="C22" t="s">
        <v>120</v>
      </c>
      <c r="D22">
        <v>22</v>
      </c>
      <c r="E22">
        <v>1317</v>
      </c>
      <c r="F22">
        <v>11</v>
      </c>
      <c r="G22" t="s">
        <v>47</v>
      </c>
    </row>
    <row r="23" spans="1:7">
      <c r="A23" t="s">
        <v>42</v>
      </c>
      <c r="B23" t="s">
        <v>57</v>
      </c>
      <c r="C23" t="s">
        <v>121</v>
      </c>
      <c r="D23">
        <v>77</v>
      </c>
      <c r="E23">
        <v>3334</v>
      </c>
      <c r="F23">
        <v>44</v>
      </c>
      <c r="G23" t="s">
        <v>47</v>
      </c>
    </row>
    <row r="24" spans="1:7">
      <c r="A24" t="s">
        <v>43</v>
      </c>
      <c r="B24" t="s">
        <v>102</v>
      </c>
      <c r="C24" t="s">
        <v>122</v>
      </c>
      <c r="D24">
        <v>38</v>
      </c>
      <c r="E24">
        <v>1135</v>
      </c>
      <c r="F24">
        <v>20</v>
      </c>
      <c r="G24" t="s">
        <v>47</v>
      </c>
    </row>
    <row r="25" spans="1:7">
      <c r="A25" t="s">
        <v>44</v>
      </c>
      <c r="B25" t="s">
        <v>55</v>
      </c>
      <c r="C25" t="s">
        <v>123</v>
      </c>
      <c r="D25">
        <v>96</v>
      </c>
      <c r="E25">
        <v>1392</v>
      </c>
      <c r="F25">
        <v>23</v>
      </c>
      <c r="G25" t="s">
        <v>51</v>
      </c>
    </row>
    <row r="26" spans="1:7">
      <c r="A26" t="s">
        <v>45</v>
      </c>
      <c r="B26" t="s">
        <v>107</v>
      </c>
      <c r="C26" t="s">
        <v>124</v>
      </c>
      <c r="D26">
        <v>51</v>
      </c>
      <c r="E26">
        <v>2004</v>
      </c>
      <c r="F26">
        <v>14</v>
      </c>
      <c r="G26" t="s">
        <v>47</v>
      </c>
    </row>
    <row r="27" spans="1:7">
      <c r="A27" t="s">
        <v>46</v>
      </c>
      <c r="B27" t="s">
        <v>106</v>
      </c>
      <c r="C27" t="s">
        <v>125</v>
      </c>
      <c r="D27">
        <v>74</v>
      </c>
      <c r="E27">
        <v>5483</v>
      </c>
      <c r="F27">
        <v>28</v>
      </c>
      <c r="G27" t="s">
        <v>47</v>
      </c>
    </row>
    <row r="28" spans="1:7">
      <c r="A28" t="s">
        <v>48</v>
      </c>
      <c r="B28" t="s">
        <v>126</v>
      </c>
      <c r="C28" t="s">
        <v>127</v>
      </c>
      <c r="D28">
        <v>102</v>
      </c>
      <c r="E28">
        <v>1910</v>
      </c>
      <c r="F28">
        <v>66</v>
      </c>
      <c r="G28" t="s">
        <v>47</v>
      </c>
    </row>
    <row r="29" spans="1:7">
      <c r="A29" t="s">
        <v>50</v>
      </c>
      <c r="B29" t="s">
        <v>128</v>
      </c>
      <c r="C29" t="s">
        <v>129</v>
      </c>
      <c r="D29">
        <v>274</v>
      </c>
      <c r="E29">
        <v>1830</v>
      </c>
      <c r="F29">
        <v>35</v>
      </c>
      <c r="G29" t="s">
        <v>47</v>
      </c>
    </row>
    <row r="30" spans="1:7">
      <c r="A30" t="s">
        <v>52</v>
      </c>
      <c r="B30" t="s">
        <v>130</v>
      </c>
      <c r="C30" t="s">
        <v>131</v>
      </c>
      <c r="D30">
        <v>1002</v>
      </c>
      <c r="E30">
        <v>2052</v>
      </c>
      <c r="F30">
        <v>246</v>
      </c>
      <c r="G30" t="s">
        <v>47</v>
      </c>
    </row>
    <row r="31" spans="1:7">
      <c r="A31" t="s">
        <v>53</v>
      </c>
      <c r="B31" t="s">
        <v>49</v>
      </c>
      <c r="C31" t="s">
        <v>132</v>
      </c>
      <c r="D31">
        <v>66</v>
      </c>
      <c r="E31">
        <v>2856</v>
      </c>
      <c r="F31">
        <v>54</v>
      </c>
      <c r="G31" t="s">
        <v>47</v>
      </c>
    </row>
    <row r="32" spans="1:7">
      <c r="A32" t="s">
        <v>54</v>
      </c>
      <c r="B32" t="s">
        <v>133</v>
      </c>
      <c r="C32" t="s">
        <v>134</v>
      </c>
      <c r="D32">
        <v>2</v>
      </c>
      <c r="E32">
        <v>1075</v>
      </c>
      <c r="F32">
        <v>0</v>
      </c>
      <c r="G32">
        <v>0</v>
      </c>
    </row>
    <row r="33" spans="1:7">
      <c r="A33" t="s">
        <v>56</v>
      </c>
      <c r="B33" t="s">
        <v>135</v>
      </c>
      <c r="C33" t="s">
        <v>136</v>
      </c>
      <c r="D33">
        <v>2</v>
      </c>
      <c r="E33">
        <v>652</v>
      </c>
      <c r="F33">
        <v>1</v>
      </c>
      <c r="G33" t="s">
        <v>51</v>
      </c>
    </row>
    <row r="34" spans="1:7">
      <c r="A34" t="s">
        <v>58</v>
      </c>
      <c r="B34" t="s">
        <v>137</v>
      </c>
      <c r="C34" t="s">
        <v>138</v>
      </c>
      <c r="D34">
        <v>0</v>
      </c>
      <c r="E34">
        <v>534</v>
      </c>
      <c r="F34">
        <v>0</v>
      </c>
      <c r="G34">
        <v>0</v>
      </c>
    </row>
    <row r="35" spans="1:7">
      <c r="A35" t="s">
        <v>60</v>
      </c>
      <c r="B35" t="s">
        <v>139</v>
      </c>
      <c r="C35" t="s">
        <v>140</v>
      </c>
      <c r="D35">
        <v>0</v>
      </c>
      <c r="E35">
        <v>1239</v>
      </c>
      <c r="F35">
        <v>0</v>
      </c>
      <c r="G35">
        <v>0</v>
      </c>
    </row>
    <row r="36" spans="1:7">
      <c r="A36" t="s">
        <v>61</v>
      </c>
      <c r="B36" t="s">
        <v>141</v>
      </c>
      <c r="C36" t="s">
        <v>142</v>
      </c>
      <c r="D36">
        <v>0</v>
      </c>
      <c r="E36">
        <v>606</v>
      </c>
      <c r="F36">
        <v>0</v>
      </c>
      <c r="G36">
        <v>0</v>
      </c>
    </row>
    <row r="37" spans="1:7">
      <c r="A37" t="s">
        <v>63</v>
      </c>
      <c r="B37" t="s">
        <v>143</v>
      </c>
      <c r="C37" t="s">
        <v>144</v>
      </c>
      <c r="D37">
        <v>0</v>
      </c>
      <c r="E37">
        <v>223</v>
      </c>
      <c r="F37">
        <v>0</v>
      </c>
      <c r="G37">
        <v>0</v>
      </c>
    </row>
    <row r="38" spans="1:7">
      <c r="A38" t="s">
        <v>65</v>
      </c>
      <c r="B38" t="s">
        <v>145</v>
      </c>
      <c r="C38" t="s">
        <v>146</v>
      </c>
      <c r="D38">
        <v>0</v>
      </c>
      <c r="E38">
        <v>31</v>
      </c>
      <c r="F38">
        <v>0</v>
      </c>
      <c r="G38">
        <v>0</v>
      </c>
    </row>
    <row r="39" spans="1:7">
      <c r="A39" t="s">
        <v>66</v>
      </c>
      <c r="B39" t="s">
        <v>147</v>
      </c>
      <c r="C39" t="s">
        <v>148</v>
      </c>
      <c r="D39">
        <v>0</v>
      </c>
      <c r="E39">
        <v>113</v>
      </c>
      <c r="F39">
        <v>0</v>
      </c>
      <c r="G39">
        <v>0</v>
      </c>
    </row>
    <row r="40" spans="1:7">
      <c r="A40" t="s">
        <v>67</v>
      </c>
      <c r="B40" t="s">
        <v>149</v>
      </c>
      <c r="C40" t="s">
        <v>150</v>
      </c>
      <c r="D40">
        <v>0</v>
      </c>
      <c r="E40">
        <v>26</v>
      </c>
      <c r="F40">
        <v>0</v>
      </c>
      <c r="G40">
        <v>0</v>
      </c>
    </row>
    <row r="41" spans="1:7">
      <c r="A41" t="s">
        <v>68</v>
      </c>
      <c r="B41" t="s">
        <v>151</v>
      </c>
      <c r="C41" t="s">
        <v>152</v>
      </c>
      <c r="D41">
        <v>0</v>
      </c>
      <c r="E41">
        <v>44</v>
      </c>
      <c r="F41">
        <v>0</v>
      </c>
      <c r="G41">
        <v>0</v>
      </c>
    </row>
    <row r="42" spans="1:7">
      <c r="A42" t="s">
        <v>69</v>
      </c>
      <c r="B42" t="s">
        <v>103</v>
      </c>
      <c r="C42" t="s">
        <v>153</v>
      </c>
      <c r="D42">
        <v>0</v>
      </c>
      <c r="E42">
        <v>27</v>
      </c>
      <c r="F42">
        <v>0</v>
      </c>
      <c r="G42">
        <v>0</v>
      </c>
    </row>
    <row r="43" spans="1:7">
      <c r="A43" t="s">
        <v>70</v>
      </c>
      <c r="B43" t="s">
        <v>104</v>
      </c>
      <c r="C43" t="s">
        <v>154</v>
      </c>
      <c r="D43">
        <v>0</v>
      </c>
      <c r="E43">
        <v>48</v>
      </c>
      <c r="F43">
        <v>0</v>
      </c>
      <c r="G43">
        <v>0</v>
      </c>
    </row>
    <row r="44" spans="1:7">
      <c r="A44" t="s">
        <v>72</v>
      </c>
      <c r="B44" t="s">
        <v>155</v>
      </c>
      <c r="C44" t="s">
        <v>156</v>
      </c>
      <c r="D44">
        <v>0</v>
      </c>
      <c r="E44">
        <v>4</v>
      </c>
      <c r="F44">
        <v>0</v>
      </c>
      <c r="G44">
        <v>0</v>
      </c>
    </row>
    <row r="45" spans="1:7">
      <c r="A45" t="s">
        <v>73</v>
      </c>
      <c r="B45" t="s">
        <v>157</v>
      </c>
      <c r="C45" t="s">
        <v>158</v>
      </c>
      <c r="D45">
        <v>0</v>
      </c>
      <c r="E45">
        <v>31</v>
      </c>
      <c r="F45">
        <v>0</v>
      </c>
      <c r="G45">
        <v>0</v>
      </c>
    </row>
    <row r="46" spans="1:7">
      <c r="A46" t="s">
        <v>74</v>
      </c>
      <c r="B46" t="s">
        <v>159</v>
      </c>
      <c r="C46" t="s">
        <v>160</v>
      </c>
      <c r="D46">
        <v>0</v>
      </c>
      <c r="E46">
        <v>22</v>
      </c>
      <c r="F46">
        <v>0</v>
      </c>
      <c r="G46">
        <v>0</v>
      </c>
    </row>
    <row r="47" spans="1:7">
      <c r="A47" t="s">
        <v>75</v>
      </c>
      <c r="B47" t="s">
        <v>161</v>
      </c>
      <c r="C47" t="s">
        <v>162</v>
      </c>
      <c r="D47">
        <v>0</v>
      </c>
      <c r="E47">
        <v>23</v>
      </c>
      <c r="F47">
        <v>0</v>
      </c>
      <c r="G47">
        <v>0</v>
      </c>
    </row>
    <row r="48" spans="1:7">
      <c r="A48" t="s">
        <v>76</v>
      </c>
      <c r="B48" t="s">
        <v>163</v>
      </c>
      <c r="C48" t="s">
        <v>164</v>
      </c>
      <c r="D48">
        <v>0</v>
      </c>
      <c r="E48">
        <v>12</v>
      </c>
      <c r="F48">
        <v>0</v>
      </c>
      <c r="G48">
        <v>0</v>
      </c>
    </row>
    <row r="49" spans="1:7">
      <c r="A49" t="s">
        <v>77</v>
      </c>
      <c r="B49" t="s">
        <v>165</v>
      </c>
      <c r="C49" t="s">
        <v>166</v>
      </c>
      <c r="D49">
        <v>0</v>
      </c>
      <c r="E49">
        <v>2</v>
      </c>
      <c r="F49">
        <v>0</v>
      </c>
      <c r="G49">
        <v>0</v>
      </c>
    </row>
    <row r="50" spans="1:7">
      <c r="A50" t="s">
        <v>78</v>
      </c>
      <c r="B50" t="s">
        <v>167</v>
      </c>
      <c r="C50" t="s">
        <v>168</v>
      </c>
      <c r="D50">
        <v>0</v>
      </c>
      <c r="E50">
        <v>254</v>
      </c>
      <c r="F50">
        <v>0</v>
      </c>
      <c r="G50">
        <v>0</v>
      </c>
    </row>
    <row r="51" spans="1:7">
      <c r="A51" t="s">
        <v>79</v>
      </c>
      <c r="B51" t="s">
        <v>169</v>
      </c>
      <c r="C51" t="s">
        <v>170</v>
      </c>
      <c r="D51">
        <v>0</v>
      </c>
      <c r="E51">
        <v>5</v>
      </c>
      <c r="F51">
        <v>0</v>
      </c>
      <c r="G51">
        <v>0</v>
      </c>
    </row>
    <row r="52" spans="1:7">
      <c r="A52" t="s">
        <v>80</v>
      </c>
      <c r="B52" t="s">
        <v>171</v>
      </c>
      <c r="C52" t="s">
        <v>172</v>
      </c>
      <c r="D52">
        <v>0</v>
      </c>
      <c r="E52">
        <v>5</v>
      </c>
      <c r="F52">
        <v>0</v>
      </c>
      <c r="G52">
        <v>0</v>
      </c>
    </row>
    <row r="53" spans="1:7">
      <c r="A53" t="s">
        <v>81</v>
      </c>
      <c r="B53" t="s">
        <v>173</v>
      </c>
      <c r="C53" t="s">
        <v>105</v>
      </c>
      <c r="D53">
        <v>0</v>
      </c>
      <c r="E53">
        <v>3</v>
      </c>
      <c r="F53">
        <v>0</v>
      </c>
      <c r="G53">
        <v>0</v>
      </c>
    </row>
    <row r="54" spans="1:7">
      <c r="A54" t="s">
        <v>82</v>
      </c>
      <c r="B54" t="s">
        <v>174</v>
      </c>
      <c r="C54" t="s">
        <v>37</v>
      </c>
      <c r="D54">
        <v>0</v>
      </c>
      <c r="E54">
        <v>6</v>
      </c>
      <c r="F54">
        <v>0</v>
      </c>
      <c r="G54">
        <v>0</v>
      </c>
    </row>
    <row r="55" spans="1:7">
      <c r="A55" t="s">
        <v>83</v>
      </c>
      <c r="B55" t="s">
        <v>175</v>
      </c>
      <c r="C55">
        <v>1</v>
      </c>
      <c r="D55">
        <v>0</v>
      </c>
      <c r="E55">
        <v>21</v>
      </c>
      <c r="F55">
        <v>0</v>
      </c>
      <c r="G55">
        <v>0</v>
      </c>
    </row>
    <row r="56" spans="1:7">
      <c r="A56" t="s">
        <v>84</v>
      </c>
      <c r="B56" t="s">
        <v>176</v>
      </c>
      <c r="C56">
        <v>1</v>
      </c>
      <c r="D56">
        <v>0</v>
      </c>
      <c r="E56">
        <v>5</v>
      </c>
      <c r="F56">
        <v>0</v>
      </c>
      <c r="G56">
        <v>0</v>
      </c>
    </row>
    <row r="57" spans="1:7">
      <c r="A57" t="s">
        <v>85</v>
      </c>
      <c r="B57" t="s">
        <v>177</v>
      </c>
      <c r="C57">
        <v>1</v>
      </c>
      <c r="D57">
        <v>0</v>
      </c>
      <c r="E57">
        <v>118</v>
      </c>
      <c r="F57">
        <v>0</v>
      </c>
      <c r="G57">
        <v>0</v>
      </c>
    </row>
    <row r="58" spans="1:7">
      <c r="A58" t="s">
        <v>86</v>
      </c>
      <c r="B58" t="s">
        <v>178</v>
      </c>
      <c r="C58">
        <v>1</v>
      </c>
      <c r="D58">
        <v>0</v>
      </c>
      <c r="E58">
        <v>0</v>
      </c>
      <c r="F58">
        <v>0</v>
      </c>
      <c r="G58">
        <v>0</v>
      </c>
    </row>
    <row r="59" spans="1:7">
      <c r="A59" t="s">
        <v>87</v>
      </c>
      <c r="B59" t="s">
        <v>179</v>
      </c>
      <c r="C59">
        <v>1</v>
      </c>
      <c r="D59">
        <v>0</v>
      </c>
      <c r="E59">
        <v>0</v>
      </c>
      <c r="F59">
        <v>0</v>
      </c>
      <c r="G59">
        <v>0</v>
      </c>
    </row>
    <row r="60" spans="1:7">
      <c r="A60" t="s">
        <v>88</v>
      </c>
      <c r="B60" t="s">
        <v>180</v>
      </c>
      <c r="C60">
        <v>1</v>
      </c>
      <c r="D60">
        <v>0</v>
      </c>
      <c r="E60">
        <v>0</v>
      </c>
      <c r="F60">
        <v>0</v>
      </c>
      <c r="G60">
        <v>0</v>
      </c>
    </row>
    <row r="61" spans="1:7">
      <c r="A61" t="s">
        <v>89</v>
      </c>
      <c r="B61" t="s">
        <v>181</v>
      </c>
      <c r="C61">
        <v>1</v>
      </c>
      <c r="D61">
        <v>0</v>
      </c>
      <c r="E61">
        <v>0</v>
      </c>
      <c r="F61">
        <v>0</v>
      </c>
      <c r="G61">
        <v>0</v>
      </c>
    </row>
    <row r="62" spans="1:7">
      <c r="A62" t="s">
        <v>90</v>
      </c>
      <c r="B62" t="s">
        <v>182</v>
      </c>
      <c r="C62">
        <v>1</v>
      </c>
      <c r="D62">
        <v>0</v>
      </c>
      <c r="E62">
        <v>0</v>
      </c>
      <c r="F62">
        <v>0</v>
      </c>
      <c r="G62">
        <v>0</v>
      </c>
    </row>
    <row r="63" spans="1:7">
      <c r="A63" t="s">
        <v>91</v>
      </c>
      <c r="B63" t="s">
        <v>183</v>
      </c>
      <c r="C63">
        <v>1</v>
      </c>
      <c r="D63">
        <v>46</v>
      </c>
      <c r="E63">
        <v>46</v>
      </c>
      <c r="F63">
        <v>46</v>
      </c>
      <c r="G63" t="s">
        <v>47</v>
      </c>
    </row>
    <row r="64" spans="1:7">
      <c r="A64" t="s">
        <v>92</v>
      </c>
      <c r="B64" t="s">
        <v>184</v>
      </c>
      <c r="C64">
        <v>1</v>
      </c>
      <c r="D64">
        <v>0</v>
      </c>
      <c r="E64">
        <v>0</v>
      </c>
      <c r="F64">
        <v>0</v>
      </c>
      <c r="G64">
        <v>0</v>
      </c>
    </row>
    <row r="65" spans="1:7">
      <c r="A65" t="s">
        <v>93</v>
      </c>
      <c r="B65" t="s">
        <v>185</v>
      </c>
      <c r="C65">
        <v>1</v>
      </c>
      <c r="D65">
        <v>0</v>
      </c>
      <c r="E65">
        <v>0</v>
      </c>
      <c r="F65">
        <v>0</v>
      </c>
      <c r="G65">
        <v>0</v>
      </c>
    </row>
    <row r="66" spans="1:7">
      <c r="A66" t="s">
        <v>94</v>
      </c>
      <c r="B66" t="s">
        <v>186</v>
      </c>
      <c r="C66">
        <v>1</v>
      </c>
      <c r="D66">
        <v>0</v>
      </c>
      <c r="E66">
        <v>0</v>
      </c>
      <c r="F66">
        <v>0</v>
      </c>
      <c r="G66">
        <v>0</v>
      </c>
    </row>
    <row r="67" spans="1:7">
      <c r="A67" t="s">
        <v>95</v>
      </c>
      <c r="B67" t="s">
        <v>187</v>
      </c>
      <c r="C67">
        <v>1</v>
      </c>
      <c r="D67">
        <v>0</v>
      </c>
      <c r="E67">
        <v>0</v>
      </c>
      <c r="F67">
        <v>0</v>
      </c>
      <c r="G67">
        <v>0</v>
      </c>
    </row>
    <row r="68" spans="1:7">
      <c r="A68" t="s">
        <v>96</v>
      </c>
      <c r="B68" t="s">
        <v>188</v>
      </c>
      <c r="C68">
        <v>1</v>
      </c>
      <c r="D68">
        <v>0</v>
      </c>
      <c r="E68">
        <v>0</v>
      </c>
      <c r="F68">
        <v>0</v>
      </c>
      <c r="G68">
        <v>0</v>
      </c>
    </row>
    <row r="69" spans="1:7">
      <c r="A69" t="s">
        <v>97</v>
      </c>
      <c r="B69" t="s">
        <v>189</v>
      </c>
      <c r="C69">
        <v>1</v>
      </c>
      <c r="D69">
        <v>0</v>
      </c>
      <c r="E69">
        <v>0</v>
      </c>
      <c r="F69">
        <v>0</v>
      </c>
      <c r="G69">
        <v>0</v>
      </c>
    </row>
    <row r="70" spans="1:7">
      <c r="A70" t="s">
        <v>98</v>
      </c>
      <c r="B70" t="s">
        <v>190</v>
      </c>
      <c r="C70">
        <v>1</v>
      </c>
      <c r="D70">
        <v>0</v>
      </c>
      <c r="E70">
        <v>1</v>
      </c>
      <c r="F70">
        <v>0</v>
      </c>
      <c r="G7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2019-04-17T05:45:41Z</dcterms:created>
  <dcterms:modified xsi:type="dcterms:W3CDTF">2019-04-20T20:07:47Z</dcterms:modified>
</cp:coreProperties>
</file>