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.potapenko\Desktop\Enovia\"/>
    </mc:Choice>
  </mc:AlternateContent>
  <bookViews>
    <workbookView xWindow="0" yWindow="0" windowWidth="15510" windowHeight="12270"/>
  </bookViews>
  <sheets>
    <sheet name="Реестр по загрузке РД в ENOVIA" sheetId="1" r:id="rId1"/>
  </sheets>
  <definedNames>
    <definedName name="_xlnm._FilterDatabase" localSheetId="0" hidden="1">'Реестр по загрузке РД в ENOVIA'!$A$5:$K$38</definedName>
    <definedName name="_xlnm.Print_Area" localSheetId="0">'Реестр по загрузке РД в ENOVIA'!$A$5:$K$5</definedName>
  </definedNames>
  <calcPr calcId="152511"/>
</workbook>
</file>

<file path=xl/calcChain.xml><?xml version="1.0" encoding="utf-8"?>
<calcChain xmlns="http://schemas.openxmlformats.org/spreadsheetml/2006/main">
  <c r="G39" i="1" l="1"/>
  <c r="H39" i="1" s="1"/>
  <c r="I39" i="1" s="1"/>
  <c r="G30" i="1" l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6" i="1"/>
  <c r="H6" i="1" l="1"/>
  <c r="I6" i="1" l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</calcChain>
</file>

<file path=xl/sharedStrings.xml><?xml version="1.0" encoding="utf-8"?>
<sst xmlns="http://schemas.openxmlformats.org/spreadsheetml/2006/main" count="53" uniqueCount="21">
  <si>
    <t>№</t>
  </si>
  <si>
    <t>Версия загруженного документа</t>
  </si>
  <si>
    <t>Ревизия загруженного документа</t>
  </si>
  <si>
    <t>Дата загрузки в ENOVIA</t>
  </si>
  <si>
    <t>Результат согласования  в ENOVIA</t>
  </si>
  <si>
    <t xml:space="preserve">Архивный номер  </t>
  </si>
  <si>
    <t>Номер сопроводительного письма в АП</t>
  </si>
  <si>
    <t>45-03-294 от 22.03.2019</t>
  </si>
  <si>
    <t>45-03-302 от 25.03.2019</t>
  </si>
  <si>
    <t>45-03-330 от 29.03.2019</t>
  </si>
  <si>
    <t>45-03-357 от 03.04.2019</t>
  </si>
  <si>
    <t>Срок окончания рассмотрения в ENOVIA</t>
  </si>
  <si>
    <t>Не актуально, согласованно R1 V3</t>
  </si>
  <si>
    <t>Комментарии</t>
  </si>
  <si>
    <t>Срок задержки согласования (раб.дней)</t>
  </si>
  <si>
    <t>45-03-372 от 08.04.2019</t>
  </si>
  <si>
    <t>Согласовано</t>
  </si>
  <si>
    <t>Не согласовано</t>
  </si>
  <si>
    <t xml:space="preserve">  </t>
  </si>
  <si>
    <t>45-03-407 от 15.04.2019</t>
  </si>
  <si>
    <t>Дата получения результата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</si>
</sst>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44">
    <xf numFmtId="0" fontId="0" fillId="0" borderId="0" xfId="0"/>
    <xf numFmtId="0" fontId="14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14" fillId="34" borderId="0" xfId="0" applyFont="1" applyFill="1" applyAlignment="1">
      <alignment wrapText="1"/>
    </xf>
    <xf numFmtId="0" fontId="21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19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wrapText="1"/>
    </xf>
    <xf numFmtId="0" fontId="0" fillId="0" borderId="0" xfId="0" applyBorder="1"/>
    <xf numFmtId="0" fontId="22" fillId="34" borderId="0" xfId="0" applyFont="1" applyFill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0" xfId="0" applyFont="1"/>
    <xf numFmtId="0" fontId="24" fillId="0" borderId="14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5" fillId="33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14" fontId="24" fillId="33" borderId="10" xfId="0" applyNumberFormat="1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14" fontId="24" fillId="33" borderId="17" xfId="0" applyNumberFormat="1" applyFont="1" applyFill="1" applyBorder="1" applyAlignment="1">
      <alignment horizontal="center" vertical="center" wrapText="1"/>
    </xf>
    <xf numFmtId="14" fontId="24" fillId="0" borderId="17" xfId="0" applyNumberFormat="1" applyFont="1" applyFill="1" applyBorder="1" applyAlignment="1">
      <alignment horizontal="center" vertical="center" wrapText="1"/>
    </xf>
    <xf numFmtId="14" fontId="25" fillId="33" borderId="17" xfId="0" applyNumberFormat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left" vertical="center" wrapText="1"/>
    </xf>
    <xf numFmtId="0" fontId="20" fillId="35" borderId="13" xfId="0" applyFont="1" applyFill="1" applyBorder="1" applyAlignment="1">
      <alignment horizontal="left" vertical="center" wrapText="1"/>
    </xf>
    <xf numFmtId="14" fontId="0" fillId="0" borderId="0" xfId="0" applyNumberFormat="1"/>
    <xf numFmtId="0" fontId="20" fillId="35" borderId="19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14" fillId="36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1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3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8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4F4F"/>
        </patternFill>
      </fill>
    </dxf>
    <dxf>
      <fill>
        <patternFill>
          <bgColor rgb="FF92D050"/>
        </patternFill>
      </fill>
    </dxf>
    <dxf>
      <fill>
        <patternFill>
          <bgColor rgb="FFFF4F4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4F4F"/>
        </patternFill>
      </fill>
    </dxf>
    <dxf>
      <fill>
        <patternFill>
          <bgColor rgb="FF92D050"/>
        </patternFill>
      </fill>
    </dxf>
    <dxf>
      <fill>
        <patternFill>
          <bgColor rgb="FFFF4F4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4F4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zoomScale="55" zoomScaleNormal="55" workbookViewId="0">
      <pane ySplit="5" topLeftCell="A6" activePane="bottomLeft" state="frozen"/>
      <selection pane="bottomLeft" activeCell="E13" sqref="E13"/>
    </sheetView>
  </sheetViews>
  <sheetFormatPr defaultRowHeight="15" x14ac:dyDescent="0.25"/>
  <cols>
    <col min="1" max="1" width="5" style="1" customWidth="1"/>
    <col min="2" max="2" width="12.28515625" style="4" customWidth="1"/>
    <col min="3" max="3" width="14.85546875" style="2" customWidth="1"/>
    <col min="4" max="4" width="14.7109375" style="2" customWidth="1"/>
    <col min="5" max="5" width="19.5703125" style="2" customWidth="1"/>
    <col min="6" max="6" width="23.5703125" style="2" customWidth="1"/>
    <col min="7" max="7" width="20.7109375" customWidth="1"/>
    <col min="8" max="8" width="25" customWidth="1"/>
    <col min="9" max="10" width="24.140625" customWidth="1"/>
    <col min="11" max="11" width="23.5703125" style="40" customWidth="1"/>
    <col min="12" max="12" width="16.5703125" customWidth="1"/>
    <col min="15" max="15" width="10.7109375" bestFit="1" customWidth="1"/>
    <col min="16" max="19" width="10.7109375" customWidth="1"/>
    <col min="20" max="20" width="14.85546875" customWidth="1"/>
  </cols>
  <sheetData>
    <row r="1" spans="1:20" s="36" customFormat="1" x14ac:dyDescent="0.25">
      <c r="A1" s="38"/>
      <c r="B1" s="37"/>
      <c r="K1" s="39"/>
    </row>
    <row r="2" spans="1:20" x14ac:dyDescent="0.25">
      <c r="A2" s="5"/>
    </row>
    <row r="3" spans="1:20" x14ac:dyDescent="0.25">
      <c r="A3" s="5"/>
    </row>
    <row r="4" spans="1:20" ht="16.5" thickBot="1" x14ac:dyDescent="0.3">
      <c r="A4" s="11"/>
      <c r="B4" s="13"/>
      <c r="C4" s="12"/>
      <c r="D4" s="12"/>
      <c r="E4" s="12"/>
      <c r="F4" s="12"/>
      <c r="G4" s="14"/>
      <c r="H4" s="14"/>
      <c r="I4" s="14"/>
      <c r="J4" s="14"/>
      <c r="K4" s="41"/>
    </row>
    <row r="5" spans="1:20" s="3" customFormat="1" ht="54" customHeight="1" thickTop="1" x14ac:dyDescent="0.25">
      <c r="A5" s="31" t="s">
        <v>0</v>
      </c>
      <c r="B5" s="32" t="s">
        <v>5</v>
      </c>
      <c r="C5" s="32" t="s">
        <v>2</v>
      </c>
      <c r="D5" s="32" t="s">
        <v>1</v>
      </c>
      <c r="E5" s="32" t="s">
        <v>3</v>
      </c>
      <c r="F5" s="32" t="s">
        <v>6</v>
      </c>
      <c r="G5" s="32" t="s">
        <v>11</v>
      </c>
      <c r="H5" s="32" t="s">
        <v>13</v>
      </c>
      <c r="I5" s="32" t="s">
        <v>14</v>
      </c>
      <c r="J5" s="35" t="s">
        <v>20</v>
      </c>
      <c r="K5" s="33" t="s">
        <v>4</v>
      </c>
    </row>
    <row r="6" spans="1:20" s="2" customFormat="1" ht="31.5" x14ac:dyDescent="0.25">
      <c r="A6" s="15">
        <v>1</v>
      </c>
      <c r="B6" s="16">
        <v>1572</v>
      </c>
      <c r="C6" s="17">
        <v>1</v>
      </c>
      <c r="D6" s="17">
        <v>2</v>
      </c>
      <c r="E6" s="18">
        <v>43546</v>
      </c>
      <c r="F6" s="18" t="s">
        <v>7</v>
      </c>
      <c r="G6" s="19">
        <f>WORKDAY(E6,10,{"01.05.2019","02.05.2019","03.05.2019","09.05.2019","10.05.2019","12.06.2019","04.11.2019"})</f>
        <v>43560</v>
      </c>
      <c r="H6" s="20" t="str">
        <f t="shared" ref="H6:H29" ca="1" si="0">IF(G6&lt;=TODAY(),IF(K6=U6=TRUE,"Срок согласования прошел","Результат согласования есть"),IF(K6=U6=TRUE,"На рассмотрении","Результат согласования есть"))</f>
        <v>Срок согласования прошел</v>
      </c>
      <c r="I6" s="6">
        <f ca="1">IF(H6="Результат согласования есть", " ", NETWORKDAYS.INTL(G6,TODAY(),1,{"01.05.2019","02.05.2019","03.05.2019","09.05.2019","10.05.2019","12.06.2019","04.11.2019"}))</f>
        <v>10</v>
      </c>
      <c r="J6" s="19"/>
      <c r="K6" s="21"/>
      <c r="L6" s="34"/>
      <c r="N6" s="7"/>
      <c r="O6" s="8"/>
      <c r="P6" s="8"/>
      <c r="Q6" s="8"/>
      <c r="R6" s="8"/>
      <c r="S6" s="8"/>
      <c r="T6" s="9"/>
    </row>
    <row r="7" spans="1:20" ht="31.5" x14ac:dyDescent="0.25">
      <c r="A7" s="15">
        <v>2</v>
      </c>
      <c r="B7" s="16">
        <v>1573</v>
      </c>
      <c r="C7" s="17">
        <v>1</v>
      </c>
      <c r="D7" s="17">
        <v>2</v>
      </c>
      <c r="E7" s="18">
        <v>43546</v>
      </c>
      <c r="F7" s="18" t="s">
        <v>7</v>
      </c>
      <c r="G7" s="19">
        <f>WORKDAY(E7,10,{"01.05.2019","02.05.2019","03.05.2019","09.05.2019","10.05.2019","12.06.2019","04.11.2019"})</f>
        <v>43560</v>
      </c>
      <c r="H7" s="20" t="str">
        <f t="shared" ca="1" si="0"/>
        <v>Срок согласования прошел</v>
      </c>
      <c r="I7" s="6">
        <f ca="1">IF(H7="Результат согласования есть", " ", NETWORKDAYS.INTL(G7,TODAY(),1,{"01.05.2019","02.05.2019","03.05.2019","09.05.2019","10.05.2019","12.06.2019","04.11.2019"}))</f>
        <v>10</v>
      </c>
      <c r="J7" s="19"/>
      <c r="K7" s="21"/>
      <c r="L7" s="34"/>
      <c r="N7" s="10" t="s">
        <v>18</v>
      </c>
      <c r="O7" s="10"/>
      <c r="P7" s="10"/>
      <c r="Q7" s="10"/>
      <c r="R7" s="10"/>
      <c r="S7" s="10"/>
      <c r="T7" s="10"/>
    </row>
    <row r="8" spans="1:20" ht="31.5" x14ac:dyDescent="0.25">
      <c r="A8" s="15">
        <v>3</v>
      </c>
      <c r="B8" s="16">
        <v>1574</v>
      </c>
      <c r="C8" s="17">
        <v>1</v>
      </c>
      <c r="D8" s="17">
        <v>2</v>
      </c>
      <c r="E8" s="18">
        <v>43546</v>
      </c>
      <c r="F8" s="18" t="s">
        <v>7</v>
      </c>
      <c r="G8" s="19">
        <f>WORKDAY(E8,10,{"01.05.2019","02.05.2019","03.05.2019","09.05.2019","10.05.2019","12.06.2019","04.11.2019"})</f>
        <v>43560</v>
      </c>
      <c r="H8" s="20" t="str">
        <f t="shared" ca="1" si="0"/>
        <v>Результат согласования есть</v>
      </c>
      <c r="I8" s="6" t="str">
        <f ca="1">IF(H8="Результат согласования есть", " ", NETWORKDAYS.INTL(G8,TODAY(),1,{"01.05.2019","02.05.2019","03.05.2019","09.05.2019","10.05.2019","12.06.2019","04.11.2019"}))</f>
        <v xml:space="preserve"> </v>
      </c>
      <c r="J8" s="19">
        <v>43567</v>
      </c>
      <c r="K8" s="21" t="s">
        <v>16</v>
      </c>
      <c r="L8" s="34"/>
    </row>
    <row r="9" spans="1:20" ht="31.5" x14ac:dyDescent="0.25">
      <c r="A9" s="15">
        <v>4</v>
      </c>
      <c r="B9" s="16">
        <v>1575</v>
      </c>
      <c r="C9" s="17">
        <v>1</v>
      </c>
      <c r="D9" s="17">
        <v>2</v>
      </c>
      <c r="E9" s="18">
        <v>43546</v>
      </c>
      <c r="F9" s="18" t="s">
        <v>7</v>
      </c>
      <c r="G9" s="19">
        <f>WORKDAY(E9,10,{"01.05.2019","02.05.2019","03.05.2019","09.05.2019","10.05.2019","12.06.2019","04.11.2019"})</f>
        <v>43560</v>
      </c>
      <c r="H9" s="20" t="str">
        <f t="shared" ca="1" si="0"/>
        <v>Срок согласования прошел</v>
      </c>
      <c r="I9" s="6">
        <f ca="1">IF(H9="Результат согласования есть", " ", NETWORKDAYS.INTL(G9,TODAY(),1,{"01.05.2019","02.05.2019","03.05.2019","09.05.2019","10.05.2019","12.06.2019","04.11.2019"}))</f>
        <v>10</v>
      </c>
      <c r="J9" s="19"/>
      <c r="K9" s="21"/>
      <c r="L9" s="34"/>
    </row>
    <row r="10" spans="1:20" ht="31.5" x14ac:dyDescent="0.25">
      <c r="A10" s="15">
        <v>5</v>
      </c>
      <c r="B10" s="16">
        <v>1576</v>
      </c>
      <c r="C10" s="17">
        <v>1</v>
      </c>
      <c r="D10" s="17">
        <v>2</v>
      </c>
      <c r="E10" s="18">
        <v>43546</v>
      </c>
      <c r="F10" s="18" t="s">
        <v>7</v>
      </c>
      <c r="G10" s="19">
        <f>WORKDAY(E10,10,{"01.05.2019","02.05.2019","03.05.2019","09.05.2019","10.05.2019","12.06.2019","04.11.2019"})</f>
        <v>43560</v>
      </c>
      <c r="H10" s="20" t="str">
        <f t="shared" ca="1" si="0"/>
        <v>Результат согласования есть</v>
      </c>
      <c r="I10" s="6" t="str">
        <f ca="1">IF(H10="Результат согласования есть", " ", NETWORKDAYS.INTL(G10,TODAY(),1,{"01.05.2019","02.05.2019","03.05.2019","09.05.2019","10.05.2019","12.06.2019","04.11.2019"}))</f>
        <v xml:space="preserve"> </v>
      </c>
      <c r="J10" s="19">
        <v>43565</v>
      </c>
      <c r="K10" s="21" t="s">
        <v>16</v>
      </c>
      <c r="L10" s="34"/>
    </row>
    <row r="11" spans="1:20" ht="31.5" x14ac:dyDescent="0.25">
      <c r="A11" s="15">
        <v>6</v>
      </c>
      <c r="B11" s="16">
        <v>1577</v>
      </c>
      <c r="C11" s="17">
        <v>1</v>
      </c>
      <c r="D11" s="17">
        <v>2</v>
      </c>
      <c r="E11" s="18">
        <v>43549</v>
      </c>
      <c r="F11" s="18" t="s">
        <v>8</v>
      </c>
      <c r="G11" s="19">
        <f>WORKDAY(E11,10,{"01.05.2019","02.05.2019","03.05.2019","09.05.2019","10.05.2019","12.06.2019","04.11.2019"})</f>
        <v>43563</v>
      </c>
      <c r="H11" s="20" t="str">
        <f t="shared" ca="1" si="0"/>
        <v>Результат согласования есть</v>
      </c>
      <c r="I11" s="6" t="str">
        <f ca="1">IF(H11="Результат согласования есть", " ", NETWORKDAYS.INTL(G11,TODAY(),1,{"01.05.2019","02.05.2019","03.05.2019","09.05.2019","10.05.2019","12.06.2019","04.11.2019"}))</f>
        <v xml:space="preserve"> </v>
      </c>
      <c r="J11" s="19">
        <v>43570</v>
      </c>
      <c r="K11" s="42" t="s">
        <v>17</v>
      </c>
      <c r="L11" s="34"/>
    </row>
    <row r="12" spans="1:20" ht="31.5" x14ac:dyDescent="0.25">
      <c r="A12" s="15">
        <v>7</v>
      </c>
      <c r="B12" s="16">
        <v>1578</v>
      </c>
      <c r="C12" s="17">
        <v>1</v>
      </c>
      <c r="D12" s="17">
        <v>2</v>
      </c>
      <c r="E12" s="18">
        <v>43549</v>
      </c>
      <c r="F12" s="18" t="s">
        <v>8</v>
      </c>
      <c r="G12" s="19">
        <f>WORKDAY(E12,10,{"01.05.2019","02.05.2019","03.05.2019","09.05.2019","10.05.2019","12.06.2019","04.11.2019"})</f>
        <v>43563</v>
      </c>
      <c r="H12" s="20" t="str">
        <f t="shared" ca="1" si="0"/>
        <v>Срок согласования прошел</v>
      </c>
      <c r="I12" s="6">
        <f ca="1">IF(H12="Результат согласования есть", " ", NETWORKDAYS.INTL(G12,TODAY(),1,{"01.05.2019","02.05.2019","03.05.2019","09.05.2019","10.05.2019","12.06.2019","04.11.2019"}))</f>
        <v>9</v>
      </c>
      <c r="J12" s="19"/>
      <c r="K12" s="21"/>
      <c r="L12" s="34"/>
    </row>
    <row r="13" spans="1:20" ht="31.5" x14ac:dyDescent="0.25">
      <c r="A13" s="15">
        <v>8</v>
      </c>
      <c r="B13" s="16">
        <v>1579</v>
      </c>
      <c r="C13" s="17">
        <v>1</v>
      </c>
      <c r="D13" s="17">
        <v>2</v>
      </c>
      <c r="E13" s="18">
        <v>43549</v>
      </c>
      <c r="F13" s="18" t="s">
        <v>8</v>
      </c>
      <c r="G13" s="19">
        <f>WORKDAY(E13,10,{"01.05.2019","02.05.2019","03.05.2019","09.05.2019","10.05.2019","12.06.2019","04.11.2019"})</f>
        <v>43563</v>
      </c>
      <c r="H13" s="20" t="str">
        <f t="shared" ca="1" si="0"/>
        <v>Результат согласования есть</v>
      </c>
      <c r="I13" s="6" t="str">
        <f ca="1">IF(H13="Результат согласования есть", " ", NETWORKDAYS.INTL(G13,TODAY(),1,{"01.05.2019","02.05.2019","03.05.2019","09.05.2019","10.05.2019","12.06.2019","04.11.2019"}))</f>
        <v xml:space="preserve"> </v>
      </c>
      <c r="J13" s="19">
        <v>43570</v>
      </c>
      <c r="K13" s="42" t="s">
        <v>17</v>
      </c>
      <c r="L13" s="34"/>
    </row>
    <row r="14" spans="1:20" ht="31.5" x14ac:dyDescent="0.25">
      <c r="A14" s="15">
        <v>9</v>
      </c>
      <c r="B14" s="16">
        <v>1580</v>
      </c>
      <c r="C14" s="17">
        <v>1</v>
      </c>
      <c r="D14" s="17">
        <v>2</v>
      </c>
      <c r="E14" s="18">
        <v>43549</v>
      </c>
      <c r="F14" s="18" t="s">
        <v>8</v>
      </c>
      <c r="G14" s="19">
        <f>WORKDAY(E14,10,{"01.05.2019","02.05.2019","03.05.2019","09.05.2019","10.05.2019","12.06.2019","04.11.2019"})</f>
        <v>43563</v>
      </c>
      <c r="H14" s="20" t="str">
        <f t="shared" ca="1" si="0"/>
        <v>Срок согласования прошел</v>
      </c>
      <c r="I14" s="6">
        <f ca="1">IF(H14="Результат согласования есть", " ", NETWORKDAYS.INTL(G14,TODAY(),1,{"01.05.2019","02.05.2019","03.05.2019","09.05.2019","10.05.2019","12.06.2019","04.11.2019"}))</f>
        <v>9</v>
      </c>
      <c r="J14" s="19"/>
      <c r="K14" s="21"/>
      <c r="L14" s="34"/>
    </row>
    <row r="15" spans="1:20" ht="31.5" x14ac:dyDescent="0.25">
      <c r="A15" s="15">
        <v>10</v>
      </c>
      <c r="B15" s="16">
        <v>1581</v>
      </c>
      <c r="C15" s="17">
        <v>1</v>
      </c>
      <c r="D15" s="17">
        <v>2</v>
      </c>
      <c r="E15" s="18">
        <v>43549</v>
      </c>
      <c r="F15" s="18" t="s">
        <v>8</v>
      </c>
      <c r="G15" s="19">
        <f>WORKDAY(E15,10,{"01.05.2019","02.05.2019","03.05.2019","09.05.2019","10.05.2019","12.06.2019","04.11.2019"})</f>
        <v>43563</v>
      </c>
      <c r="H15" s="20" t="str">
        <f t="shared" ca="1" si="0"/>
        <v>Срок согласования прошел</v>
      </c>
      <c r="I15" s="6">
        <f ca="1">IF(H15="Результат согласования есть", " ", NETWORKDAYS.INTL(G15,TODAY(),1,{"01.05.2019","02.05.2019","03.05.2019","09.05.2019","10.05.2019","12.06.2019","04.11.2019"}))</f>
        <v>9</v>
      </c>
      <c r="J15" s="19"/>
      <c r="K15" s="21"/>
      <c r="L15" s="34"/>
    </row>
    <row r="16" spans="1:20" ht="31.5" x14ac:dyDescent="0.25">
      <c r="A16" s="15">
        <v>11</v>
      </c>
      <c r="B16" s="16">
        <v>1582</v>
      </c>
      <c r="C16" s="17">
        <v>1</v>
      </c>
      <c r="D16" s="17">
        <v>2</v>
      </c>
      <c r="E16" s="18">
        <v>43549</v>
      </c>
      <c r="F16" s="18" t="s">
        <v>8</v>
      </c>
      <c r="G16" s="19">
        <f>WORKDAY(E16,10,{"01.05.2019","02.05.2019","03.05.2019","09.05.2019","10.05.2019","12.06.2019","04.11.2019"})</f>
        <v>43563</v>
      </c>
      <c r="H16" s="20" t="str">
        <f t="shared" ca="1" si="0"/>
        <v>Срок согласования прошел</v>
      </c>
      <c r="I16" s="6">
        <f ca="1">IF(H16="Результат согласования есть", " ", NETWORKDAYS.INTL(G16,TODAY(),1,{"01.05.2019","02.05.2019","03.05.2019","09.05.2019","10.05.2019","12.06.2019","04.11.2019"}))</f>
        <v>9</v>
      </c>
      <c r="J16" s="19"/>
      <c r="K16" s="42"/>
      <c r="L16" s="34"/>
    </row>
    <row r="17" spans="1:12" ht="31.5" x14ac:dyDescent="0.25">
      <c r="A17" s="15">
        <v>12</v>
      </c>
      <c r="B17" s="16">
        <v>1593</v>
      </c>
      <c r="C17" s="17">
        <v>1</v>
      </c>
      <c r="D17" s="17">
        <v>2</v>
      </c>
      <c r="E17" s="18">
        <v>43549</v>
      </c>
      <c r="F17" s="18" t="s">
        <v>8</v>
      </c>
      <c r="G17" s="19">
        <f>WORKDAY(E17,10,{"01.05.2019","02.05.2019","03.05.2019","09.05.2019","10.05.2019","12.06.2019","04.11.2019"})</f>
        <v>43563</v>
      </c>
      <c r="H17" s="20" t="str">
        <f t="shared" ca="1" si="0"/>
        <v>Результат согласования есть</v>
      </c>
      <c r="I17" s="6" t="str">
        <f ca="1">IF(H17="Результат согласования есть", " ", NETWORKDAYS.INTL(G17,TODAY(),1,{"01.05.2019","02.05.2019","03.05.2019","09.05.2019","10.05.2019","12.06.2019","04.11.2019"}))</f>
        <v xml:space="preserve"> </v>
      </c>
      <c r="J17" s="19"/>
      <c r="K17" s="42" t="s">
        <v>12</v>
      </c>
      <c r="L17" s="34"/>
    </row>
    <row r="18" spans="1:12" ht="31.5" x14ac:dyDescent="0.25">
      <c r="A18" s="15">
        <v>13</v>
      </c>
      <c r="B18" s="16">
        <v>1566</v>
      </c>
      <c r="C18" s="17">
        <v>1</v>
      </c>
      <c r="D18" s="17">
        <v>3</v>
      </c>
      <c r="E18" s="18">
        <v>43553</v>
      </c>
      <c r="F18" s="18" t="s">
        <v>9</v>
      </c>
      <c r="G18" s="19">
        <f>WORKDAY(E18,10,{"01.05.2019","02.05.2019","03.05.2019","09.05.2019","10.05.2019","12.06.2019","04.11.2019"})</f>
        <v>43567</v>
      </c>
      <c r="H18" s="20" t="str">
        <f t="shared" ca="1" si="0"/>
        <v>Срок согласования прошел</v>
      </c>
      <c r="I18" s="6">
        <f ca="1">IF(H18="Результат согласования есть", " ", NETWORKDAYS.INTL(G18,TODAY(),1,{"01.05.2019","02.05.2019","03.05.2019","09.05.2019","10.05.2019","12.06.2019","04.11.2019"}))</f>
        <v>5</v>
      </c>
      <c r="J18" s="19"/>
      <c r="K18" s="42"/>
      <c r="L18" s="34"/>
    </row>
    <row r="19" spans="1:12" ht="31.5" x14ac:dyDescent="0.25">
      <c r="A19" s="15">
        <v>14</v>
      </c>
      <c r="B19" s="16">
        <v>1571</v>
      </c>
      <c r="C19" s="17">
        <v>1</v>
      </c>
      <c r="D19" s="17">
        <v>3</v>
      </c>
      <c r="E19" s="18">
        <v>43553</v>
      </c>
      <c r="F19" s="18" t="s">
        <v>9</v>
      </c>
      <c r="G19" s="19">
        <f>WORKDAY(E19,10,{"01.05.2019","02.05.2019","03.05.2019","09.05.2019","10.05.2019","12.06.2019","04.11.2019"})</f>
        <v>43567</v>
      </c>
      <c r="H19" s="20" t="str">
        <f t="shared" ca="1" si="0"/>
        <v>Результат согласования есть</v>
      </c>
      <c r="I19" s="6" t="str">
        <f ca="1">IF(H19="Результат согласования есть", " ", NETWORKDAYS.INTL(G19,TODAY(),1,{"01.05.2019","02.05.2019","03.05.2019","09.05.2019","10.05.2019","12.06.2019","04.11.2019"}))</f>
        <v xml:space="preserve"> </v>
      </c>
      <c r="J19" s="19">
        <v>43566</v>
      </c>
      <c r="K19" s="42" t="s">
        <v>17</v>
      </c>
      <c r="L19" s="34"/>
    </row>
    <row r="20" spans="1:12" ht="31.5" x14ac:dyDescent="0.25">
      <c r="A20" s="15">
        <v>15</v>
      </c>
      <c r="B20" s="16">
        <v>1595</v>
      </c>
      <c r="C20" s="17">
        <v>1</v>
      </c>
      <c r="D20" s="17">
        <v>3</v>
      </c>
      <c r="E20" s="18">
        <v>43553</v>
      </c>
      <c r="F20" s="18" t="s">
        <v>9</v>
      </c>
      <c r="G20" s="19">
        <f>WORKDAY(E20,10,{"01.05.2019","02.05.2019","03.05.2019","09.05.2019","10.05.2019","12.06.2019","04.11.2019"})</f>
        <v>43567</v>
      </c>
      <c r="H20" s="20" t="str">
        <f t="shared" ca="1" si="0"/>
        <v>Срок согласования прошел</v>
      </c>
      <c r="I20" s="6">
        <f ca="1">IF(H20="Результат согласования есть", " ", NETWORKDAYS.INTL(G20,TODAY(),1,{"01.05.2019","02.05.2019","03.05.2019","09.05.2019","10.05.2019","12.06.2019","04.11.2019"}))</f>
        <v>5</v>
      </c>
      <c r="J20" s="19"/>
      <c r="K20" s="42"/>
      <c r="L20" s="34"/>
    </row>
    <row r="21" spans="1:12" ht="31.5" x14ac:dyDescent="0.25">
      <c r="A21" s="15">
        <v>16</v>
      </c>
      <c r="B21" s="16">
        <v>1596</v>
      </c>
      <c r="C21" s="17">
        <v>1</v>
      </c>
      <c r="D21" s="17">
        <v>1</v>
      </c>
      <c r="E21" s="18">
        <v>43553</v>
      </c>
      <c r="F21" s="18" t="s">
        <v>9</v>
      </c>
      <c r="G21" s="19">
        <f>WORKDAY(E21,10,{"01.05.2019","02.05.2019","03.05.2019","09.05.2019","10.05.2019","12.06.2019","04.11.2019"})</f>
        <v>43567</v>
      </c>
      <c r="H21" s="20" t="str">
        <f t="shared" ca="1" si="0"/>
        <v>Срок согласования прошел</v>
      </c>
      <c r="I21" s="6">
        <f ca="1">IF(H21="Результат согласования есть", " ", NETWORKDAYS.INTL(G21,TODAY(),1,{"01.05.2019","02.05.2019","03.05.2019","09.05.2019","10.05.2019","12.06.2019","04.11.2019"}))</f>
        <v>5</v>
      </c>
      <c r="J21" s="19"/>
      <c r="K21" s="42"/>
      <c r="L21" s="34"/>
    </row>
    <row r="22" spans="1:12" ht="31.5" x14ac:dyDescent="0.25">
      <c r="A22" s="15">
        <v>17</v>
      </c>
      <c r="B22" s="16">
        <v>1597</v>
      </c>
      <c r="C22" s="17">
        <v>1</v>
      </c>
      <c r="D22" s="17">
        <v>1</v>
      </c>
      <c r="E22" s="18">
        <v>43553</v>
      </c>
      <c r="F22" s="18" t="s">
        <v>9</v>
      </c>
      <c r="G22" s="19">
        <f>WORKDAY(E22,10,{"01.05.2019","02.05.2019","03.05.2019","09.05.2019","10.05.2019","12.06.2019","04.11.2019"})</f>
        <v>43567</v>
      </c>
      <c r="H22" s="20" t="str">
        <f t="shared" ca="1" si="0"/>
        <v>Срок согласования прошел</v>
      </c>
      <c r="I22" s="6">
        <f ca="1">IF(H22="Результат согласования есть", " ", NETWORKDAYS.INTL(G22,TODAY(),1,{"01.05.2019","02.05.2019","03.05.2019","09.05.2019","10.05.2019","12.06.2019","04.11.2019"}))</f>
        <v>5</v>
      </c>
      <c r="J22" s="19"/>
      <c r="K22" s="42"/>
      <c r="L22" s="34"/>
    </row>
    <row r="23" spans="1:12" ht="31.5" x14ac:dyDescent="0.25">
      <c r="A23" s="15">
        <v>18</v>
      </c>
      <c r="B23" s="22">
        <v>1602</v>
      </c>
      <c r="C23" s="22">
        <v>1</v>
      </c>
      <c r="D23" s="22">
        <v>4</v>
      </c>
      <c r="E23" s="23">
        <v>43557</v>
      </c>
      <c r="F23" s="18" t="s">
        <v>10</v>
      </c>
      <c r="G23" s="19">
        <f>WORKDAY(E23,10,{"01.05.2019","02.05.2019","03.05.2019","09.05.2019","10.05.2019","12.06.2019","04.11.2019"})</f>
        <v>43571</v>
      </c>
      <c r="H23" s="20" t="str">
        <f t="shared" ca="1" si="0"/>
        <v>Срок согласования прошел</v>
      </c>
      <c r="I23" s="6">
        <f ca="1">IF(H23="Результат согласования есть", " ", NETWORKDAYS.INTL(G23,TODAY(),1,{"01.05.2019","02.05.2019","03.05.2019","09.05.2019","10.05.2019","12.06.2019","04.11.2019"}))</f>
        <v>3</v>
      </c>
      <c r="J23" s="19"/>
      <c r="K23" s="42"/>
      <c r="L23" s="34"/>
    </row>
    <row r="24" spans="1:12" ht="31.5" x14ac:dyDescent="0.25">
      <c r="A24" s="15">
        <v>19</v>
      </c>
      <c r="B24" s="22">
        <v>1601</v>
      </c>
      <c r="C24" s="22">
        <v>1</v>
      </c>
      <c r="D24" s="22">
        <v>5</v>
      </c>
      <c r="E24" s="23">
        <v>43558</v>
      </c>
      <c r="F24" s="18" t="s">
        <v>10</v>
      </c>
      <c r="G24" s="19">
        <f>WORKDAY(E24,10,{"01.05.2019","02.05.2019","03.05.2019","09.05.2019","10.05.2019","12.06.2019","04.11.2019"})</f>
        <v>43572</v>
      </c>
      <c r="H24" s="20" t="str">
        <f t="shared" ca="1" si="0"/>
        <v>Срок согласования прошел</v>
      </c>
      <c r="I24" s="6">
        <f ca="1">IF(H24="Результат согласования есть", " ", NETWORKDAYS.INTL(G24,TODAY(),1,{"01.05.2019","02.05.2019","03.05.2019","09.05.2019","10.05.2019","12.06.2019","04.11.2019"}))</f>
        <v>2</v>
      </c>
      <c r="J24" s="19"/>
      <c r="K24" s="42"/>
      <c r="L24" s="34"/>
    </row>
    <row r="25" spans="1:12" ht="31.5" x14ac:dyDescent="0.25">
      <c r="A25" s="15">
        <v>20</v>
      </c>
      <c r="B25" s="22">
        <v>1523</v>
      </c>
      <c r="C25" s="22">
        <v>1</v>
      </c>
      <c r="D25" s="22">
        <v>3</v>
      </c>
      <c r="E25" s="23">
        <v>43558</v>
      </c>
      <c r="F25" s="18" t="s">
        <v>10</v>
      </c>
      <c r="G25" s="19">
        <f>WORKDAY(E25,10,{"01.05.2019","02.05.2019","03.05.2019","09.05.2019","10.05.2019","12.06.2019","04.11.2019"})</f>
        <v>43572</v>
      </c>
      <c r="H25" s="20" t="str">
        <f t="shared" ca="1" si="0"/>
        <v>Срок согласования прошел</v>
      </c>
      <c r="I25" s="6">
        <f ca="1">IF(H25="Результат согласования есть", " ", NETWORKDAYS.INTL(G25,TODAY(),1,{"01.05.2019","02.05.2019","03.05.2019","09.05.2019","10.05.2019","12.06.2019","04.11.2019"}))</f>
        <v>2</v>
      </c>
      <c r="J25" s="19"/>
      <c r="K25" s="42"/>
      <c r="L25" s="34"/>
    </row>
    <row r="26" spans="1:12" ht="31.5" x14ac:dyDescent="0.25">
      <c r="A26" s="15">
        <v>21</v>
      </c>
      <c r="B26" s="24">
        <v>1600</v>
      </c>
      <c r="C26" s="22">
        <v>1</v>
      </c>
      <c r="D26" s="22">
        <v>2</v>
      </c>
      <c r="E26" s="23">
        <v>43558</v>
      </c>
      <c r="F26" s="18" t="s">
        <v>10</v>
      </c>
      <c r="G26" s="19">
        <f>WORKDAY(E26,10,{"01.05.2019","02.05.2019","03.05.2019","09.05.2019","10.05.2019","12.06.2019","04.11.2019"})</f>
        <v>43572</v>
      </c>
      <c r="H26" s="20" t="str">
        <f t="shared" ca="1" si="0"/>
        <v>Срок согласования прошел</v>
      </c>
      <c r="I26" s="6">
        <f ca="1">IF(H26="Результат согласования есть", " ", NETWORKDAYS.INTL(G26,TODAY(),1,{"01.05.2019","02.05.2019","03.05.2019","09.05.2019","10.05.2019","12.06.2019","04.11.2019"}))</f>
        <v>2</v>
      </c>
      <c r="J26" s="19"/>
      <c r="K26" s="42"/>
      <c r="L26" s="34"/>
    </row>
    <row r="27" spans="1:12" ht="31.5" x14ac:dyDescent="0.25">
      <c r="A27" s="15">
        <v>22</v>
      </c>
      <c r="B27" s="24">
        <v>1599</v>
      </c>
      <c r="C27" s="22">
        <v>1</v>
      </c>
      <c r="D27" s="22">
        <v>2</v>
      </c>
      <c r="E27" s="23">
        <v>43558</v>
      </c>
      <c r="F27" s="18" t="s">
        <v>10</v>
      </c>
      <c r="G27" s="19">
        <f>WORKDAY(E27,10,{"01.05.2019","02.05.2019","03.05.2019","09.05.2019","10.05.2019","12.06.2019","04.11.2019"})</f>
        <v>43572</v>
      </c>
      <c r="H27" s="20" t="str">
        <f t="shared" ca="1" si="0"/>
        <v>Срок согласования прошел</v>
      </c>
      <c r="I27" s="6">
        <f ca="1">IF(H27="Результат согласования есть", " ", NETWORKDAYS.INTL(G27,TODAY(),1,{"01.05.2019","02.05.2019","03.05.2019","09.05.2019","10.05.2019","12.06.2019","04.11.2019"}))</f>
        <v>2</v>
      </c>
      <c r="J27" s="19"/>
      <c r="K27" s="42"/>
      <c r="L27" s="34"/>
    </row>
    <row r="28" spans="1:12" ht="31.5" x14ac:dyDescent="0.25">
      <c r="A28" s="15">
        <v>23</v>
      </c>
      <c r="B28" s="24">
        <v>1606</v>
      </c>
      <c r="C28" s="22">
        <v>1</v>
      </c>
      <c r="D28" s="22">
        <v>1</v>
      </c>
      <c r="E28" s="23">
        <v>43558</v>
      </c>
      <c r="F28" s="18" t="s">
        <v>10</v>
      </c>
      <c r="G28" s="19">
        <f>WORKDAY(E28,10,{"01.05.2019","02.05.2019","03.05.2019","09.05.2019","10.05.2019","12.06.2019","04.11.2019"})</f>
        <v>43572</v>
      </c>
      <c r="H28" s="20" t="str">
        <f t="shared" ca="1" si="0"/>
        <v>Срок согласования прошел</v>
      </c>
      <c r="I28" s="6">
        <f ca="1">IF(H28="Результат согласования есть", " ", NETWORKDAYS.INTL(G28,TODAY(),1,{"01.05.2019","02.05.2019","03.05.2019","09.05.2019","10.05.2019","12.06.2019","04.11.2019"}))</f>
        <v>2</v>
      </c>
      <c r="J28" s="19"/>
      <c r="K28" s="42"/>
      <c r="L28" s="34"/>
    </row>
    <row r="29" spans="1:12" ht="31.5" x14ac:dyDescent="0.25">
      <c r="A29" s="15">
        <v>24</v>
      </c>
      <c r="B29" s="22">
        <v>1605</v>
      </c>
      <c r="C29" s="22">
        <v>1</v>
      </c>
      <c r="D29" s="22">
        <v>1</v>
      </c>
      <c r="E29" s="23">
        <v>43558</v>
      </c>
      <c r="F29" s="18" t="s">
        <v>10</v>
      </c>
      <c r="G29" s="19">
        <f>WORKDAY(E29,10,{"01.05.2019","02.05.2019","03.05.2019","09.05.2019","10.05.2019","12.06.2019","04.11.2019"})</f>
        <v>43572</v>
      </c>
      <c r="H29" s="20" t="str">
        <f t="shared" ca="1" si="0"/>
        <v>Результат согласования есть</v>
      </c>
      <c r="I29" s="6" t="str">
        <f ca="1">IF(H29="Результат согласования есть", " ", NETWORKDAYS.INTL(G29,TODAY(),1,{"01.05.2019","02.05.2019","03.05.2019","09.05.2019","10.05.2019","12.06.2019","04.11.2019"}))</f>
        <v xml:space="preserve"> </v>
      </c>
      <c r="J29" s="19">
        <v>43567</v>
      </c>
      <c r="K29" s="42" t="s">
        <v>16</v>
      </c>
      <c r="L29" s="34"/>
    </row>
    <row r="30" spans="1:12" ht="31.5" x14ac:dyDescent="0.25">
      <c r="A30" s="15">
        <v>25</v>
      </c>
      <c r="B30" s="22">
        <v>1598</v>
      </c>
      <c r="C30" s="22">
        <v>2</v>
      </c>
      <c r="D30" s="22">
        <v>1</v>
      </c>
      <c r="E30" s="23">
        <v>43563</v>
      </c>
      <c r="F30" s="18" t="s">
        <v>15</v>
      </c>
      <c r="G30" s="19">
        <f>WORKDAY(E30,10,{"01.05.2019","02.05.2019","03.05.2019","09.05.2019","10.05.2019","12.06.2019","04.11.2019"})</f>
        <v>43577</v>
      </c>
      <c r="H30" s="20" t="str">
        <f t="shared" ref="H30:H39" ca="1" si="1">IF(G30&lt;=TODAY(),IF(K30=U30=TRUE,"Срок согласования прошел","Результат согласования есть"),IF(K30=U30=TRUE,"На рассмотрении","Результат согласования есть"))</f>
        <v>На рассмотрении</v>
      </c>
      <c r="I30" s="6">
        <f ca="1">IF(H30="Результат согласования есть", " ", NETWORKDAYS.INTL(G30,TODAY(),1,{"01.05.2019","02.05.2019","03.05.2019","09.05.2019","10.05.2019","12.06.2019","04.11.2019"}))</f>
        <v>-3</v>
      </c>
      <c r="J30" s="19"/>
      <c r="K30" s="42"/>
      <c r="L30" s="34"/>
    </row>
    <row r="31" spans="1:12" ht="31.5" x14ac:dyDescent="0.25">
      <c r="A31" s="15">
        <v>26</v>
      </c>
      <c r="B31" s="22">
        <v>1607</v>
      </c>
      <c r="C31" s="22">
        <v>1</v>
      </c>
      <c r="D31" s="22">
        <v>3</v>
      </c>
      <c r="E31" s="23">
        <v>43563</v>
      </c>
      <c r="F31" s="18" t="s">
        <v>15</v>
      </c>
      <c r="G31" s="19">
        <f>WORKDAY(E31,10,{"01.05.2019","02.05.2019","03.05.2019","09.05.2019","10.05.2019","12.06.2019","04.11.2019"})</f>
        <v>43577</v>
      </c>
      <c r="H31" s="20" t="str">
        <f t="shared" ca="1" si="1"/>
        <v>На рассмотрении</v>
      </c>
      <c r="I31" s="6">
        <f ca="1">IF(H31="Результат согласования есть", " ", NETWORKDAYS.INTL(G31,TODAY(),1,{"01.05.2019","02.05.2019","03.05.2019","09.05.2019","10.05.2019","12.06.2019","04.11.2019"}))</f>
        <v>-3</v>
      </c>
      <c r="J31" s="19"/>
      <c r="K31" s="42"/>
      <c r="L31" s="34"/>
    </row>
    <row r="32" spans="1:12" ht="31.5" x14ac:dyDescent="0.25">
      <c r="A32" s="15">
        <v>27</v>
      </c>
      <c r="B32" s="22">
        <v>1609</v>
      </c>
      <c r="C32" s="22">
        <v>1</v>
      </c>
      <c r="D32" s="22">
        <v>5</v>
      </c>
      <c r="E32" s="23">
        <v>43563</v>
      </c>
      <c r="F32" s="18" t="s">
        <v>15</v>
      </c>
      <c r="G32" s="19">
        <f>WORKDAY(E32,10,{"01.05.2019","02.05.2019","03.05.2019","09.05.2019","10.05.2019","12.06.2019","04.11.2019"})</f>
        <v>43577</v>
      </c>
      <c r="H32" s="20" t="str">
        <f t="shared" ca="1" si="1"/>
        <v>На рассмотрении</v>
      </c>
      <c r="I32" s="6">
        <f ca="1">IF(H32="Результат согласования есть", " ", NETWORKDAYS.INTL(G32,TODAY(),1,{"01.05.2019","02.05.2019","03.05.2019","09.05.2019","10.05.2019","12.06.2019","04.11.2019"}))</f>
        <v>-3</v>
      </c>
      <c r="J32" s="19"/>
      <c r="K32" s="42"/>
      <c r="L32" s="34"/>
    </row>
    <row r="33" spans="1:12" ht="31.5" x14ac:dyDescent="0.25">
      <c r="A33" s="15">
        <v>28</v>
      </c>
      <c r="B33" s="22">
        <v>1608</v>
      </c>
      <c r="C33" s="22">
        <v>1</v>
      </c>
      <c r="D33" s="22">
        <v>3</v>
      </c>
      <c r="E33" s="23">
        <v>43563</v>
      </c>
      <c r="F33" s="18" t="s">
        <v>15</v>
      </c>
      <c r="G33" s="19">
        <f>WORKDAY(E33,10,{"01.05.2019","02.05.2019","03.05.2019","09.05.2019","10.05.2019","12.06.2019","04.11.2019"})</f>
        <v>43577</v>
      </c>
      <c r="H33" s="20" t="str">
        <f t="shared" ca="1" si="1"/>
        <v>На рассмотрении</v>
      </c>
      <c r="I33" s="6">
        <f ca="1">IF(H33="Результат согласования есть", " ", NETWORKDAYS.INTL(G33,TODAY(),1,{"01.05.2019","02.05.2019","03.05.2019","09.05.2019","10.05.2019","12.06.2019","04.11.2019"}))</f>
        <v>-3</v>
      </c>
      <c r="J33" s="19"/>
      <c r="K33" s="42"/>
      <c r="L33" s="34"/>
    </row>
    <row r="34" spans="1:12" ht="31.5" x14ac:dyDescent="0.25">
      <c r="A34" s="15">
        <v>29</v>
      </c>
      <c r="B34" s="22">
        <v>1611</v>
      </c>
      <c r="C34" s="22">
        <v>1</v>
      </c>
      <c r="D34" s="22">
        <v>5</v>
      </c>
      <c r="E34" s="23">
        <v>43563</v>
      </c>
      <c r="F34" s="18" t="s">
        <v>15</v>
      </c>
      <c r="G34" s="19">
        <f>WORKDAY(E34,10,{"01.05.2019","02.05.2019","03.05.2019","09.05.2019","10.05.2019","12.06.2019","04.11.2019"})</f>
        <v>43577</v>
      </c>
      <c r="H34" s="20" t="str">
        <f t="shared" ca="1" si="1"/>
        <v>На рассмотрении</v>
      </c>
      <c r="I34" s="6">
        <f ca="1">IF(H34="Результат согласования есть", " ", NETWORKDAYS.INTL(G34,TODAY(),1,{"01.05.2019","02.05.2019","03.05.2019","09.05.2019","10.05.2019","12.06.2019","04.11.2019"}))</f>
        <v>-3</v>
      </c>
      <c r="J34" s="19"/>
      <c r="K34" s="42"/>
      <c r="L34" s="34"/>
    </row>
    <row r="35" spans="1:12" ht="96.75" customHeight="1" x14ac:dyDescent="0.25">
      <c r="A35" s="15">
        <v>30</v>
      </c>
      <c r="B35" s="22">
        <v>1612</v>
      </c>
      <c r="C35" s="22">
        <v>1</v>
      </c>
      <c r="D35" s="22">
        <v>5</v>
      </c>
      <c r="E35" s="23">
        <v>43563</v>
      </c>
      <c r="F35" s="18" t="s">
        <v>15</v>
      </c>
      <c r="G35" s="19">
        <f>WORKDAY(E35,10,{"01.05.2019","02.05.2019","03.05.2019","09.05.2019","10.05.2019","12.06.2019","04.11.2019"})</f>
        <v>43577</v>
      </c>
      <c r="H35" s="20" t="str">
        <f t="shared" ca="1" si="1"/>
        <v>На рассмотрении</v>
      </c>
      <c r="I35" s="6">
        <f ca="1">IF(H35="Результат согласования есть", " ", NETWORKDAYS.INTL(G35,TODAY(),1,{"01.05.2019","02.05.2019","03.05.2019","09.05.2019","10.05.2019","12.06.2019","04.11.2019"}))</f>
        <v>-3</v>
      </c>
      <c r="J35" s="19"/>
      <c r="K35" s="42"/>
      <c r="L35" s="34"/>
    </row>
    <row r="36" spans="1:12" ht="31.5" x14ac:dyDescent="0.25">
      <c r="A36" s="15">
        <v>31</v>
      </c>
      <c r="B36" s="22">
        <v>1614</v>
      </c>
      <c r="C36" s="22">
        <v>2</v>
      </c>
      <c r="D36" s="22">
        <v>1</v>
      </c>
      <c r="E36" s="23">
        <v>43563</v>
      </c>
      <c r="F36" s="18" t="s">
        <v>15</v>
      </c>
      <c r="G36" s="19">
        <f>WORKDAY(E36,10,{"01.05.2019","02.05.2019","03.05.2019","09.05.2019","10.05.2019","12.06.2019","04.11.2019"})</f>
        <v>43577</v>
      </c>
      <c r="H36" s="20" t="str">
        <f t="shared" ca="1" si="1"/>
        <v>На рассмотрении</v>
      </c>
      <c r="I36" s="6">
        <f ca="1">IF(H36="Результат согласования есть", " ", NETWORKDAYS.INTL(G36,TODAY(),1,{"01.05.2019","02.05.2019","03.05.2019","09.05.2019","10.05.2019","12.06.2019","04.11.2019"}))</f>
        <v>-3</v>
      </c>
      <c r="J36" s="19"/>
      <c r="K36" s="42"/>
      <c r="L36" s="34"/>
    </row>
    <row r="37" spans="1:12" ht="31.5" x14ac:dyDescent="0.25">
      <c r="A37" s="15">
        <v>32</v>
      </c>
      <c r="B37" s="22">
        <v>1615</v>
      </c>
      <c r="C37" s="22">
        <v>2</v>
      </c>
      <c r="D37" s="22">
        <v>1</v>
      </c>
      <c r="E37" s="23">
        <v>43563</v>
      </c>
      <c r="F37" s="18" t="s">
        <v>15</v>
      </c>
      <c r="G37" s="19">
        <f>WORKDAY(E37,10,{"01.05.2019","02.05.2019","03.05.2019","09.05.2019","10.05.2019","12.06.2019","04.11.2019"})</f>
        <v>43577</v>
      </c>
      <c r="H37" s="20" t="str">
        <f t="shared" ca="1" si="1"/>
        <v>На рассмотрении</v>
      </c>
      <c r="I37" s="6">
        <f ca="1">IF(H37="Результат согласования есть", " ", NETWORKDAYS.INTL(G37,TODAY(),1,{"01.05.2019","02.05.2019","03.05.2019","09.05.2019","10.05.2019","12.06.2019","04.11.2019"}))</f>
        <v>-3</v>
      </c>
      <c r="J37" s="19"/>
      <c r="K37" s="42"/>
      <c r="L37" s="34"/>
    </row>
    <row r="38" spans="1:12" ht="31.5" x14ac:dyDescent="0.25">
      <c r="A38" s="15">
        <v>33</v>
      </c>
      <c r="B38" s="22">
        <v>1616</v>
      </c>
      <c r="C38" s="22">
        <v>2</v>
      </c>
      <c r="D38" s="22">
        <v>1</v>
      </c>
      <c r="E38" s="23">
        <v>43563</v>
      </c>
      <c r="F38" s="18" t="s">
        <v>15</v>
      </c>
      <c r="G38" s="19">
        <f>WORKDAY(E38,10,{"01.05.2019","02.05.2019","03.05.2019","09.05.2019","10.05.2019","12.06.2019","04.11.2019"})</f>
        <v>43577</v>
      </c>
      <c r="H38" s="20" t="str">
        <f t="shared" ca="1" si="1"/>
        <v>На рассмотрении</v>
      </c>
      <c r="I38" s="20">
        <f ca="1">IF(H38="Результат согласования есть", " ", NETWORKDAYS.INTL(G38,TODAY(),1,{"01.05.2019","02.05.2019","03.05.2019","09.05.2019","10.05.2019","12.06.2019","04.11.2019"}))</f>
        <v>-3</v>
      </c>
      <c r="J38" s="19"/>
      <c r="K38" s="42"/>
      <c r="L38" s="34"/>
    </row>
    <row r="39" spans="1:12" ht="32.25" thickBot="1" x14ac:dyDescent="0.3">
      <c r="A39" s="25">
        <v>34</v>
      </c>
      <c r="B39" s="26">
        <v>1620</v>
      </c>
      <c r="C39" s="26">
        <v>1</v>
      </c>
      <c r="D39" s="26">
        <v>3</v>
      </c>
      <c r="E39" s="27">
        <v>43570</v>
      </c>
      <c r="F39" s="28" t="s">
        <v>19</v>
      </c>
      <c r="G39" s="29">
        <f>WORKDAY(E39,10,{"01.05.2019","02.05.2019","03.05.2019","09.05.2019","10.05.2019","12.06.2019","04.11.2019"})</f>
        <v>43584</v>
      </c>
      <c r="H39" s="30" t="str">
        <f t="shared" ca="1" si="1"/>
        <v>На рассмотрении</v>
      </c>
      <c r="I39" s="30">
        <f ca="1">IF(H39="Результат согласования есть", " ", NETWORKDAYS.INTL(G39,TODAY(),1,{"01.05.2019","02.05.2019","03.05.2019","09.05.2019","10.05.2019","12.06.2019","04.11.2019"}))</f>
        <v>-8</v>
      </c>
      <c r="J39" s="27"/>
      <c r="K39" s="43"/>
    </row>
    <row r="40" spans="1:12" ht="15.75" thickTop="1" x14ac:dyDescent="0.25"/>
  </sheetData>
  <autoFilter ref="A5:K38"/>
  <conditionalFormatting sqref="G6:G28 G40:G1048576">
    <cfRule type="cellIs" dxfId="17" priority="22" operator="greaterThanOrEqual">
      <formula>TODAY()+2</formula>
    </cfRule>
    <cfRule type="cellIs" dxfId="16" priority="23" operator="equal">
      <formula>TODAY()+1</formula>
    </cfRule>
  </conditionalFormatting>
  <conditionalFormatting sqref="H2:J4 H40:J1048576 H6:I8 H9:H28 I9:I37">
    <cfRule type="containsText" dxfId="15" priority="19" operator="containsText" text="Результат согласования есть">
      <formula>NOT(ISERROR(SEARCH("Результат согласования есть",H2)))</formula>
    </cfRule>
    <cfRule type="containsText" dxfId="14" priority="20" operator="containsText" text="Срок согласования прошел">
      <formula>NOT(ISERROR(SEARCH("Срок согласования прошел",H2)))</formula>
    </cfRule>
  </conditionalFormatting>
  <conditionalFormatting sqref="G29:G38">
    <cfRule type="cellIs" dxfId="13" priority="13" operator="greaterThanOrEqual">
      <formula>TODAY()+2</formula>
    </cfRule>
    <cfRule type="cellIs" dxfId="12" priority="14" operator="equal">
      <formula>TODAY()+1</formula>
    </cfRule>
  </conditionalFormatting>
  <conditionalFormatting sqref="H29:H38">
    <cfRule type="containsText" dxfId="11" priority="11" operator="containsText" text="Результат согласования есть">
      <formula>NOT(ISERROR(SEARCH("Результат согласования есть",H29)))</formula>
    </cfRule>
    <cfRule type="containsText" dxfId="10" priority="12" operator="containsText" text="Срок согласования прошел">
      <formula>NOT(ISERROR(SEARCH("Срок согласования прошел",H29)))</formula>
    </cfRule>
  </conditionalFormatting>
  <conditionalFormatting sqref="I38">
    <cfRule type="containsText" dxfId="9" priority="9" operator="containsText" text="Результат согласования есть">
      <formula>NOT(ISERROR(SEARCH("Результат согласования есть",I38)))</formula>
    </cfRule>
    <cfRule type="containsText" dxfId="8" priority="10" operator="containsText" text="Срок согласования прошел">
      <formula>NOT(ISERROR(SEARCH("Срок согласования прошел",I38)))</formula>
    </cfRule>
  </conditionalFormatting>
  <conditionalFormatting sqref="G39">
    <cfRule type="cellIs" dxfId="7" priority="7" operator="greaterThanOrEqual">
      <formula>TODAY()+2</formula>
    </cfRule>
    <cfRule type="cellIs" dxfId="6" priority="8" operator="equal">
      <formula>TODAY()+1</formula>
    </cfRule>
  </conditionalFormatting>
  <conditionalFormatting sqref="H39">
    <cfRule type="containsText" dxfId="5" priority="5" operator="containsText" text="Результат согласования есть">
      <formula>NOT(ISERROR(SEARCH("Результат согласования есть",H39)))</formula>
    </cfRule>
    <cfRule type="containsText" dxfId="4" priority="6" operator="containsText" text="Срок согласования прошел">
      <formula>NOT(ISERROR(SEARCH("Срок согласования прошел",H39)))</formula>
    </cfRule>
  </conditionalFormatting>
  <conditionalFormatting sqref="I39">
    <cfRule type="containsText" dxfId="3" priority="3" operator="containsText" text="Результат согласования есть">
      <formula>NOT(ISERROR(SEARCH("Результат согласования есть",I39)))</formula>
    </cfRule>
    <cfRule type="containsText" dxfId="2" priority="4" operator="containsText" text="Срок согласования прошел">
      <formula>NOT(ISERROR(SEARCH("Срок согласования прошел",I39)))</formula>
    </cfRule>
  </conditionalFormatting>
  <conditionalFormatting sqref="J6:J38">
    <cfRule type="cellIs" dxfId="1" priority="1" operator="greaterThanOrEqual">
      <formula>TODAY()+2</formula>
    </cfRule>
    <cfRule type="cellIs" dxfId="0" priority="2" operator="equal">
      <formula>TODAY()+1</formula>
    </cfRule>
  </conditionalFormatting>
  <pageMargins left="0.23622047244094491" right="0.23622047244094491" top="0.35433070866141736" bottom="0.35433070866141736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по загрузке РД в ENOVIA</vt:lpstr>
      <vt:lpstr>'Реестр по загрузке РД в ENOVIA'!Область_печати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Турков Евгений Владимирович</dc:creator>
  <cp:lastModifiedBy>Потапенко Владимир Николаевич</cp:lastModifiedBy>
  <cp:lastPrinted>2019-04-15T06:10:00Z</cp:lastPrinted>
  <dcterms:created xsi:type="dcterms:W3CDTF">2018-02-01T11:11:25Z</dcterms:created>
  <dcterms:modified xsi:type="dcterms:W3CDTF">2019-04-18T12:09:26Z</dcterms:modified>
</cp:coreProperties>
</file>