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 activeTab="2"/>
  </bookViews>
  <sheets>
    <sheet name="Лист2" sheetId="2" r:id="rId1"/>
    <sheet name="Лист3" sheetId="3" r:id="rId2"/>
    <sheet name="Лист1" sheetId="1" r:id="rId3"/>
    <sheet name="Лист4" sheetId="4" r:id="rId4"/>
  </sheets>
  <externalReferences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B3" i="2" l="1"/>
  <c r="D69" i="3"/>
  <c r="D62" i="3"/>
  <c r="D54" i="3"/>
  <c r="D49" i="3"/>
  <c r="D30" i="3"/>
  <c r="D18" i="3"/>
  <c r="D9" i="3"/>
  <c r="D3" i="3"/>
  <c r="D48" i="3" l="1"/>
  <c r="D2" i="3"/>
  <c r="D44" i="1" l="1" a="1"/>
  <c r="D44" i="1" s="1"/>
  <c r="G44" i="1" s="1"/>
  <c r="D43" i="1" a="1"/>
  <c r="D43" i="1" s="1"/>
  <c r="G43" i="1" s="1"/>
  <c r="D42" i="1" a="1"/>
  <c r="D42" i="1" s="1"/>
  <c r="G42" i="1" s="1"/>
  <c r="D41" i="1" a="1"/>
  <c r="D41" i="1" s="1"/>
  <c r="G41" i="1" s="1"/>
  <c r="D40" i="1" a="1"/>
  <c r="D40" i="1" s="1"/>
  <c r="G40" i="1" s="1"/>
  <c r="D39" i="1" a="1"/>
  <c r="D39" i="1" s="1"/>
  <c r="G39" i="1" s="1"/>
  <c r="D38" i="1" a="1"/>
  <c r="D38" i="1" s="1"/>
  <c r="G38" i="1" s="1"/>
  <c r="D37" i="1" a="1"/>
  <c r="D37" i="1" s="1"/>
  <c r="G37" i="1" s="1"/>
  <c r="D36" i="1" a="1"/>
  <c r="D36" i="1" s="1"/>
  <c r="G36" i="1" s="1"/>
  <c r="D35" i="1" a="1"/>
  <c r="D35" i="1" s="1"/>
  <c r="G35" i="1" s="1"/>
  <c r="D34" i="1" a="1"/>
  <c r="D34" i="1" s="1"/>
  <c r="G34" i="1" s="1"/>
  <c r="D33" i="1" a="1"/>
  <c r="D33" i="1" s="1"/>
  <c r="G33" i="1" s="1"/>
  <c r="D32" i="1" a="1"/>
  <c r="D32" i="1" s="1"/>
  <c r="G32" i="1" s="1"/>
  <c r="D31" i="1" a="1"/>
  <c r="D31" i="1" s="1"/>
  <c r="G31" i="1" s="1"/>
  <c r="D30" i="1" a="1"/>
  <c r="D30" i="1" s="1"/>
  <c r="G30" i="1" s="1"/>
  <c r="D29" i="1" a="1"/>
  <c r="D29" i="1" s="1"/>
  <c r="G29" i="1" s="1"/>
  <c r="D28" i="1" a="1"/>
  <c r="D28" i="1" s="1"/>
  <c r="G27" i="1"/>
  <c r="G26" i="1"/>
  <c r="F24" i="1"/>
  <c r="G12" i="1"/>
  <c r="G11" i="1"/>
  <c r="G10" i="1"/>
  <c r="G9" i="1"/>
  <c r="G8" i="1"/>
  <c r="G7" i="1"/>
  <c r="G6" i="1"/>
  <c r="G5" i="1"/>
  <c r="D23" i="1" a="1"/>
  <c r="D23" i="1" s="1"/>
  <c r="G23" i="1" s="1"/>
  <c r="D22" i="1" a="1"/>
  <c r="D22" i="1" s="1"/>
  <c r="G22" i="1" s="1"/>
  <c r="D21" i="1" a="1"/>
  <c r="D21" i="1" s="1"/>
  <c r="G21" i="1" s="1"/>
  <c r="D20" i="1" a="1"/>
  <c r="D20" i="1" s="1"/>
  <c r="G20" i="1" s="1"/>
  <c r="D19" i="1" a="1"/>
  <c r="D19" i="1" s="1"/>
  <c r="G19" i="1" s="1"/>
  <c r="D18" i="1" a="1"/>
  <c r="D18" i="1" s="1"/>
  <c r="G18" i="1" s="1"/>
  <c r="D17" i="1" a="1"/>
  <c r="D17" i="1" s="1"/>
  <c r="G17" i="1" s="1"/>
  <c r="D16" i="1" a="1"/>
  <c r="D16" i="1" s="1"/>
  <c r="G16" i="1" s="1"/>
  <c r="D15" i="1" a="1"/>
  <c r="D15" i="1" s="1"/>
  <c r="G15" i="1" s="1"/>
  <c r="D14" i="1" a="1"/>
  <c r="D14" i="1" s="1"/>
  <c r="G14" i="1" s="1"/>
  <c r="D13" i="1" a="1"/>
  <c r="D13" i="1" s="1"/>
  <c r="F3" i="1"/>
  <c r="F2" i="1" s="1"/>
  <c r="E3" i="1" l="1"/>
  <c r="C3" i="1"/>
  <c r="G13" i="1"/>
  <c r="G28" i="1"/>
  <c r="E24" i="1"/>
  <c r="C24" i="1"/>
  <c r="G25" i="1"/>
  <c r="D24" i="1"/>
  <c r="G3" i="1"/>
  <c r="D3" i="1"/>
  <c r="G24" i="1" l="1"/>
  <c r="D2" i="1"/>
  <c r="C2" i="1"/>
  <c r="C4" i="2" s="1"/>
  <c r="C7" i="2" s="1"/>
  <c r="G2" i="1"/>
  <c r="E2" i="1"/>
</calcChain>
</file>

<file path=xl/sharedStrings.xml><?xml version="1.0" encoding="utf-8"?>
<sst xmlns="http://schemas.openxmlformats.org/spreadsheetml/2006/main" count="63" uniqueCount="50">
  <si>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</si>
  <si>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</si>
  <si>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</si>
  <si>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</si>
  <si>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</si>
  <si>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</si>
  <si>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</si>
  <si>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</si>
  <si>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</si>
  <si>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</si>
  <si>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</si>
  <si>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</si>
  <si>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</si>
  <si>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</si>
  <si>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</si>
  <si>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</si>
  <si>
    <t>Инвестиции</t>
  </si>
  <si>
    <t>Тип затрат</t>
  </si>
  <si>
    <t>Сумма затрат на ДАТУ</t>
  </si>
  <si>
    <t>ИТОГО ОБЩИЕ ЗАТРАТЫ</t>
  </si>
  <si>
    <t>Обязательные</t>
  </si>
  <si>
    <t>Зарплата Василий</t>
  </si>
  <si>
    <t>Зарплата Дмитрий</t>
  </si>
  <si>
    <t>Зарплата Павел</t>
  </si>
  <si>
    <t>Административные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</si>
  <si>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</si>
  <si>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</si>
  <si>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</si>
  <si>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</si>
  <si>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</si>
  <si>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</si>
  <si>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</si>
  <si>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</si>
  <si>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</si>
  <si>
    <t>СКС-Электрика</t>
  </si>
  <si>
    <t>Дисконт-центр Электрики</t>
  </si>
  <si>
    <t>Светкомплект</t>
  </si>
  <si>
    <t>Электросила</t>
  </si>
  <si>
    <t>Электроформат</t>
  </si>
  <si>
    <t>Автосвет</t>
  </si>
  <si>
    <t>Аброй</t>
  </si>
  <si>
    <t>Энергокапитал</t>
  </si>
  <si>
    <t>ИТС</t>
  </si>
  <si>
    <t>ЭТК</t>
  </si>
  <si>
    <t>Сибирская оптовая компания электротехники</t>
  </si>
  <si>
    <t>СнабЭлектро</t>
  </si>
  <si>
    <t>СД-Трейд</t>
  </si>
  <si>
    <t>1000 Вольт</t>
  </si>
  <si>
    <t>Торговая компания Эла</t>
  </si>
  <si>
    <t>Электра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</si>
</sst>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5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14" fontId="0" fillId="0" borderId="1" xfId="0" applyNumberFormat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9" borderId="12" xfId="0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0" fillId="9" borderId="1" xfId="0" applyFill="1" applyBorder="1"/>
    <xf numFmtId="0" fontId="10" fillId="4" borderId="1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0" fillId="0" borderId="1" xfId="0" applyNumberFormat="1" applyBorder="1" applyAlignment="1"/>
    <xf numFmtId="9" fontId="0" fillId="0" borderId="0" xfId="0" applyNumberFormat="1"/>
  </cellXfs>
  <cellStyles count="1">
    <cellStyle name="Обычный" xfId="0" builtinId="0"/>
  </cellStyles>
  <dxfs count="12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4.4" x14ac:dyDescent="0.3"/>
  <cols>
    <col min="1" max="1" width="17.77734375" customWidth="1"/>
    <col min="2" max="2" width="13.109375" customWidth="1"/>
    <col min="3" max="3" width="20.21875" customWidth="1"/>
  </cols>
  <sheetData>
    <row r="1" spans="1:3" ht="15.6" x14ac:dyDescent="0.3">
      <c r="A1" s="18" t="s">
        <v>8</v>
      </c>
      <c r="B1" s="19"/>
      <c r="C1" s="20"/>
    </row>
    <row r="2" spans="1:3" x14ac:dyDescent="0.3">
      <c r="A2" s="21" t="s">
        <v>9</v>
      </c>
      <c r="B2" s="22"/>
      <c r="C2" s="23">
        <v>43466</v>
      </c>
    </row>
    <row r="3" spans="1:3" ht="15" thickBot="1" x14ac:dyDescent="0.35">
      <c r="A3" s="24" t="s">
        <v>16</v>
      </c>
      <c r="B3" s="25">
        <f>Лист3!D30+Лист3!D69</f>
        <v>150000</v>
      </c>
      <c r="C3" s="26"/>
    </row>
    <row r="4" spans="1:3" x14ac:dyDescent="0.3">
      <c r="A4" s="27" t="s">
        <v>10</v>
      </c>
      <c r="B4" s="28"/>
      <c r="C4" s="29">
        <f>Лист1!C2</f>
        <v>330227.69</v>
      </c>
    </row>
    <row r="5" spans="1:3" x14ac:dyDescent="0.3">
      <c r="A5" s="30" t="s">
        <v>11</v>
      </c>
      <c r="B5" s="31"/>
      <c r="C5" s="32">
        <v>0</v>
      </c>
    </row>
    <row r="6" spans="1:3" ht="15" thickBot="1" x14ac:dyDescent="0.35">
      <c r="A6" s="33" t="s">
        <v>12</v>
      </c>
      <c r="B6" s="34"/>
      <c r="C6" s="35">
        <v>0</v>
      </c>
    </row>
    <row r="7" spans="1:3" ht="15" thickBot="1" x14ac:dyDescent="0.35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89" sqref="A89"/>
    </sheetView>
  </sheetViews>
  <sheetFormatPr defaultRowHeight="14.4" outlineLevelRow="1" x14ac:dyDescent="0.3"/>
  <cols>
    <col min="1" max="1" width="16.88671875" customWidth="1"/>
    <col min="2" max="2" width="19.44140625" customWidth="1"/>
    <col min="3" max="3" width="15.5546875" customWidth="1"/>
    <col min="4" max="4" width="16.21875" customWidth="1"/>
  </cols>
  <sheetData>
    <row r="1" spans="1:4" ht="28.8" x14ac:dyDescent="0.3">
      <c r="A1" s="1" t="s">
        <v>0</v>
      </c>
      <c r="B1" s="39" t="s">
        <v>17</v>
      </c>
      <c r="C1" s="40" t="s">
        <v>18</v>
      </c>
      <c r="D1" s="40" t="s">
        <v>19</v>
      </c>
    </row>
    <row r="2" spans="1:4" x14ac:dyDescent="0.3">
      <c r="A2" s="41">
        <v>43466</v>
      </c>
      <c r="B2" s="42"/>
      <c r="C2" s="43"/>
      <c r="D2" s="43">
        <f>SUM(D3:D47)</f>
        <v>50010</v>
      </c>
    </row>
    <row r="3" spans="1:4" x14ac:dyDescent="0.3">
      <c r="A3" s="44">
        <v>43466</v>
      </c>
      <c r="B3" s="45" t="s">
        <v>20</v>
      </c>
      <c r="C3" s="46"/>
      <c r="D3" s="46">
        <f>SUM(C4:C8)</f>
        <v>3</v>
      </c>
    </row>
    <row r="4" spans="1:4" hidden="1" outlineLevel="1" x14ac:dyDescent="0.3">
      <c r="A4" s="47">
        <v>43466</v>
      </c>
      <c r="B4" s="48" t="s">
        <v>21</v>
      </c>
      <c r="C4" s="49">
        <v>1</v>
      </c>
      <c r="D4" s="12"/>
    </row>
    <row r="5" spans="1:4" hidden="1" outlineLevel="1" x14ac:dyDescent="0.3">
      <c r="A5" s="47">
        <v>43466</v>
      </c>
      <c r="B5" s="48" t="s">
        <v>22</v>
      </c>
      <c r="C5" s="49">
        <v>1</v>
      </c>
      <c r="D5" s="12"/>
    </row>
    <row r="6" spans="1:4" hidden="1" outlineLevel="1" x14ac:dyDescent="0.3">
      <c r="A6" s="47">
        <v>43466</v>
      </c>
      <c r="B6" s="48" t="s">
        <v>23</v>
      </c>
      <c r="C6" s="49">
        <v>1</v>
      </c>
      <c r="D6" s="12"/>
    </row>
    <row r="7" spans="1:4" hidden="1" outlineLevel="1" x14ac:dyDescent="0.3">
      <c r="A7" s="47">
        <v>43466</v>
      </c>
      <c r="B7" s="50"/>
      <c r="C7" s="49"/>
      <c r="D7" s="49"/>
    </row>
    <row r="8" spans="1:4" hidden="1" outlineLevel="1" x14ac:dyDescent="0.3">
      <c r="A8" s="47">
        <v>43466</v>
      </c>
      <c r="B8" s="50"/>
      <c r="C8" s="49"/>
      <c r="D8" s="49"/>
    </row>
    <row r="9" spans="1:4" collapsed="1" x14ac:dyDescent="0.3">
      <c r="A9" s="44">
        <v>43466</v>
      </c>
      <c r="B9" s="51" t="s">
        <v>24</v>
      </c>
      <c r="C9" s="46"/>
      <c r="D9" s="46">
        <f>SUM(C10:C17)</f>
        <v>4</v>
      </c>
    </row>
    <row r="10" spans="1:4" hidden="1" outlineLevel="1" x14ac:dyDescent="0.3">
      <c r="A10" s="47">
        <v>43466</v>
      </c>
      <c r="B10" s="52" t="s">
        <v>25</v>
      </c>
      <c r="C10" s="17">
        <v>1</v>
      </c>
      <c r="D10" s="49"/>
    </row>
    <row r="11" spans="1:4" hidden="1" outlineLevel="1" x14ac:dyDescent="0.3">
      <c r="A11" s="47">
        <v>43466</v>
      </c>
      <c r="B11" s="52" t="s">
        <v>26</v>
      </c>
      <c r="C11" s="17">
        <v>1</v>
      </c>
      <c r="D11" s="49"/>
    </row>
    <row r="12" spans="1:4" hidden="1" outlineLevel="1" x14ac:dyDescent="0.3">
      <c r="A12" s="47">
        <v>43466</v>
      </c>
      <c r="B12" s="53" t="s">
        <v>27</v>
      </c>
      <c r="C12" s="17">
        <v>1</v>
      </c>
      <c r="D12" s="49"/>
    </row>
    <row r="13" spans="1:4" ht="28.8" hidden="1" outlineLevel="1" x14ac:dyDescent="0.3">
      <c r="A13" s="47">
        <v>43466</v>
      </c>
      <c r="B13" s="53" t="s">
        <v>28</v>
      </c>
      <c r="C13" s="17">
        <v>1</v>
      </c>
      <c r="D13" s="49"/>
    </row>
    <row r="14" spans="1:4" hidden="1" outlineLevel="1" x14ac:dyDescent="0.3">
      <c r="A14" s="47">
        <v>43466</v>
      </c>
      <c r="B14" s="50"/>
      <c r="C14" s="49"/>
      <c r="D14" s="49"/>
    </row>
    <row r="15" spans="1:4" hidden="1" outlineLevel="1" x14ac:dyDescent="0.3">
      <c r="A15" s="47">
        <v>43466</v>
      </c>
      <c r="B15" s="50"/>
      <c r="C15" s="49"/>
      <c r="D15" s="49"/>
    </row>
    <row r="16" spans="1:4" hidden="1" outlineLevel="1" x14ac:dyDescent="0.3">
      <c r="A16" s="47">
        <v>43466</v>
      </c>
      <c r="B16" s="50"/>
      <c r="C16" s="49"/>
      <c r="D16" s="49"/>
    </row>
    <row r="17" spans="1:4" hidden="1" outlineLevel="1" x14ac:dyDescent="0.3">
      <c r="A17" s="47">
        <v>43466</v>
      </c>
      <c r="B17" s="50"/>
      <c r="C17" s="49"/>
      <c r="D17" s="49"/>
    </row>
    <row r="18" spans="1:4" collapsed="1" x14ac:dyDescent="0.3">
      <c r="A18" s="44">
        <v>43466</v>
      </c>
      <c r="B18" s="54" t="s">
        <v>29</v>
      </c>
      <c r="C18" s="46"/>
      <c r="D18" s="46">
        <f>SUM(C19:C29)</f>
        <v>3</v>
      </c>
    </row>
    <row r="19" spans="1:4" hidden="1" outlineLevel="1" x14ac:dyDescent="0.3">
      <c r="A19" s="47">
        <v>43466</v>
      </c>
      <c r="B19" s="55" t="s">
        <v>30</v>
      </c>
      <c r="C19" s="17">
        <v>1</v>
      </c>
      <c r="D19" s="49"/>
    </row>
    <row r="20" spans="1:4" hidden="1" outlineLevel="1" x14ac:dyDescent="0.3">
      <c r="A20" s="47">
        <v>43466</v>
      </c>
      <c r="B20" s="55" t="s">
        <v>31</v>
      </c>
      <c r="C20" s="17">
        <v>1</v>
      </c>
      <c r="D20" s="49"/>
    </row>
    <row r="21" spans="1:4" hidden="1" outlineLevel="1" x14ac:dyDescent="0.3">
      <c r="A21" s="47">
        <v>43466</v>
      </c>
      <c r="B21" s="56" t="s">
        <v>32</v>
      </c>
      <c r="C21" s="17">
        <v>1</v>
      </c>
      <c r="D21" s="49"/>
    </row>
    <row r="22" spans="1:4" hidden="1" outlineLevel="1" x14ac:dyDescent="0.3">
      <c r="A22" s="47">
        <v>43466</v>
      </c>
      <c r="B22" s="50"/>
      <c r="C22" s="49"/>
      <c r="D22" s="49"/>
    </row>
    <row r="23" spans="1:4" hidden="1" outlineLevel="1" x14ac:dyDescent="0.3">
      <c r="A23" s="47">
        <v>43466</v>
      </c>
      <c r="B23" s="50"/>
      <c r="C23" s="49"/>
      <c r="D23" s="49"/>
    </row>
    <row r="24" spans="1:4" hidden="1" outlineLevel="1" x14ac:dyDescent="0.3">
      <c r="A24" s="47">
        <v>43466</v>
      </c>
      <c r="B24" s="50"/>
      <c r="C24" s="49"/>
      <c r="D24" s="49"/>
    </row>
    <row r="25" spans="1:4" hidden="1" outlineLevel="1" x14ac:dyDescent="0.3">
      <c r="A25" s="47">
        <v>43466</v>
      </c>
      <c r="B25" s="50"/>
      <c r="C25" s="49"/>
      <c r="D25" s="49"/>
    </row>
    <row r="26" spans="1:4" hidden="1" outlineLevel="1" x14ac:dyDescent="0.3">
      <c r="A26" s="47">
        <v>43466</v>
      </c>
      <c r="B26" s="50"/>
      <c r="C26" s="49"/>
      <c r="D26" s="49"/>
    </row>
    <row r="27" spans="1:4" hidden="1" outlineLevel="1" x14ac:dyDescent="0.3">
      <c r="A27" s="47">
        <v>43466</v>
      </c>
      <c r="B27" s="50"/>
      <c r="C27" s="49"/>
      <c r="D27" s="49"/>
    </row>
    <row r="28" spans="1:4" hidden="1" outlineLevel="1" x14ac:dyDescent="0.3">
      <c r="A28" s="47">
        <v>43466</v>
      </c>
      <c r="B28" s="50"/>
      <c r="C28" s="49"/>
      <c r="D28" s="49"/>
    </row>
    <row r="29" spans="1:4" hidden="1" outlineLevel="1" x14ac:dyDescent="0.3">
      <c r="A29" s="47">
        <v>43466</v>
      </c>
      <c r="B29" s="50"/>
      <c r="C29" s="49"/>
      <c r="D29" s="49"/>
    </row>
    <row r="30" spans="1:4" collapsed="1" x14ac:dyDescent="0.3">
      <c r="A30" s="44">
        <v>43466</v>
      </c>
      <c r="B30" s="54" t="s">
        <v>16</v>
      </c>
      <c r="C30" s="46"/>
      <c r="D30" s="46">
        <f>SUM(C31:C47)</f>
        <v>50000</v>
      </c>
    </row>
    <row r="31" spans="1:4" hidden="1" outlineLevel="1" x14ac:dyDescent="0.3">
      <c r="A31" s="47">
        <v>43466</v>
      </c>
      <c r="B31" s="57" t="s">
        <v>33</v>
      </c>
      <c r="C31" s="49">
        <v>50000</v>
      </c>
      <c r="D31" s="49"/>
    </row>
    <row r="32" spans="1:4" hidden="1" outlineLevel="1" x14ac:dyDescent="0.3">
      <c r="A32" s="47">
        <v>43466</v>
      </c>
      <c r="B32" s="50"/>
      <c r="C32" s="49"/>
      <c r="D32" s="49"/>
    </row>
    <row r="33" spans="1:4" hidden="1" outlineLevel="1" x14ac:dyDescent="0.3">
      <c r="A33" s="47">
        <v>43466</v>
      </c>
      <c r="B33" s="50"/>
      <c r="C33" s="49"/>
      <c r="D33" s="49"/>
    </row>
    <row r="34" spans="1:4" hidden="1" outlineLevel="1" x14ac:dyDescent="0.3">
      <c r="A34" s="47">
        <v>43466</v>
      </c>
      <c r="B34" s="50"/>
      <c r="C34" s="49"/>
      <c r="D34" s="49"/>
    </row>
    <row r="35" spans="1:4" hidden="1" outlineLevel="1" x14ac:dyDescent="0.3">
      <c r="A35" s="47">
        <v>43466</v>
      </c>
      <c r="B35" s="50"/>
      <c r="C35" s="49"/>
      <c r="D35" s="49"/>
    </row>
    <row r="36" spans="1:4" hidden="1" outlineLevel="1" x14ac:dyDescent="0.3">
      <c r="A36" s="47">
        <v>43466</v>
      </c>
      <c r="B36" s="50"/>
      <c r="C36" s="49"/>
      <c r="D36" s="49"/>
    </row>
    <row r="37" spans="1:4" hidden="1" outlineLevel="1" x14ac:dyDescent="0.3">
      <c r="A37" s="47">
        <v>43466</v>
      </c>
      <c r="B37" s="50"/>
      <c r="C37" s="49"/>
      <c r="D37" s="49"/>
    </row>
    <row r="38" spans="1:4" hidden="1" outlineLevel="1" x14ac:dyDescent="0.3">
      <c r="A38" s="47">
        <v>43466</v>
      </c>
      <c r="B38" s="50"/>
      <c r="C38" s="49"/>
      <c r="D38" s="49"/>
    </row>
    <row r="39" spans="1:4" hidden="1" outlineLevel="1" x14ac:dyDescent="0.3">
      <c r="A39" s="47">
        <v>43466</v>
      </c>
      <c r="B39" s="50"/>
      <c r="C39" s="49"/>
      <c r="D39" s="49"/>
    </row>
    <row r="40" spans="1:4" hidden="1" outlineLevel="1" x14ac:dyDescent="0.3">
      <c r="A40" s="47">
        <v>43466</v>
      </c>
      <c r="B40" s="50"/>
      <c r="C40" s="49"/>
      <c r="D40" s="49"/>
    </row>
    <row r="41" spans="1:4" hidden="1" outlineLevel="1" x14ac:dyDescent="0.3">
      <c r="A41" s="47">
        <v>43466</v>
      </c>
      <c r="B41" s="50"/>
      <c r="C41" s="49"/>
      <c r="D41" s="49"/>
    </row>
    <row r="42" spans="1:4" hidden="1" outlineLevel="1" x14ac:dyDescent="0.3">
      <c r="A42" s="47">
        <v>43466</v>
      </c>
      <c r="B42" s="50"/>
      <c r="C42" s="49"/>
      <c r="D42" s="49"/>
    </row>
    <row r="43" spans="1:4" hidden="1" outlineLevel="1" x14ac:dyDescent="0.3">
      <c r="A43" s="47">
        <v>43466</v>
      </c>
      <c r="B43" s="50"/>
      <c r="C43" s="49"/>
      <c r="D43" s="49"/>
    </row>
    <row r="44" spans="1:4" hidden="1" outlineLevel="1" x14ac:dyDescent="0.3">
      <c r="A44" s="47">
        <v>43466</v>
      </c>
      <c r="B44" s="50"/>
      <c r="C44" s="49"/>
      <c r="D44" s="49"/>
    </row>
    <row r="45" spans="1:4" hidden="1" outlineLevel="1" x14ac:dyDescent="0.3">
      <c r="A45" s="47">
        <v>43466</v>
      </c>
      <c r="B45" s="50"/>
      <c r="C45" s="49"/>
      <c r="D45" s="49"/>
    </row>
    <row r="46" spans="1:4" hidden="1" outlineLevel="1" x14ac:dyDescent="0.3">
      <c r="A46" s="47">
        <v>43466</v>
      </c>
      <c r="B46" s="50"/>
      <c r="C46" s="49"/>
      <c r="D46" s="49"/>
    </row>
    <row r="47" spans="1:4" hidden="1" outlineLevel="1" x14ac:dyDescent="0.3">
      <c r="A47" s="47">
        <v>43466</v>
      </c>
      <c r="B47" s="50"/>
      <c r="C47" s="49"/>
      <c r="D47" s="49"/>
    </row>
    <row r="48" spans="1:4" collapsed="1" x14ac:dyDescent="0.3">
      <c r="A48" s="41">
        <v>43467</v>
      </c>
      <c r="B48" s="42"/>
      <c r="C48" s="43"/>
      <c r="D48" s="43">
        <f>SUM(D49:D77)</f>
        <v>100003</v>
      </c>
    </row>
    <row r="49" spans="1:4" x14ac:dyDescent="0.3">
      <c r="A49" s="44">
        <v>43467</v>
      </c>
      <c r="B49" s="45" t="s">
        <v>20</v>
      </c>
      <c r="C49" s="46"/>
      <c r="D49" s="46">
        <f>SUM(C50:C53)</f>
        <v>3</v>
      </c>
    </row>
    <row r="50" spans="1:4" hidden="1" outlineLevel="1" x14ac:dyDescent="0.3">
      <c r="A50" s="47">
        <v>43467</v>
      </c>
      <c r="B50" s="48" t="s">
        <v>21</v>
      </c>
      <c r="C50" s="49">
        <v>1</v>
      </c>
      <c r="D50" s="12"/>
    </row>
    <row r="51" spans="1:4" hidden="1" outlineLevel="1" x14ac:dyDescent="0.3">
      <c r="A51" s="47">
        <v>43467</v>
      </c>
      <c r="B51" s="48" t="s">
        <v>22</v>
      </c>
      <c r="C51" s="49">
        <v>1</v>
      </c>
      <c r="D51" s="12"/>
    </row>
    <row r="52" spans="1:4" hidden="1" outlineLevel="1" x14ac:dyDescent="0.3">
      <c r="A52" s="47">
        <v>43467</v>
      </c>
      <c r="B52" s="48" t="s">
        <v>23</v>
      </c>
      <c r="C52" s="49">
        <v>1</v>
      </c>
      <c r="D52" s="12"/>
    </row>
    <row r="53" spans="1:4" hidden="1" outlineLevel="1" x14ac:dyDescent="0.3">
      <c r="A53" s="47">
        <v>43467</v>
      </c>
      <c r="B53" s="50"/>
      <c r="C53" s="49"/>
      <c r="D53" s="49"/>
    </row>
    <row r="54" spans="1:4" collapsed="1" x14ac:dyDescent="0.3">
      <c r="A54" s="44">
        <v>43467</v>
      </c>
      <c r="B54" s="51" t="s">
        <v>24</v>
      </c>
      <c r="C54" s="46"/>
      <c r="D54" s="46">
        <f>SUM(C55:C61)</f>
        <v>0</v>
      </c>
    </row>
    <row r="55" spans="1:4" hidden="1" outlineLevel="1" x14ac:dyDescent="0.3">
      <c r="A55" s="47">
        <v>43467</v>
      </c>
      <c r="B55" s="50"/>
      <c r="C55" s="49"/>
      <c r="D55" s="49"/>
    </row>
    <row r="56" spans="1:4" hidden="1" outlineLevel="1" x14ac:dyDescent="0.3">
      <c r="A56" s="47">
        <v>43467</v>
      </c>
      <c r="B56" s="50"/>
      <c r="C56" s="49"/>
      <c r="D56" s="49"/>
    </row>
    <row r="57" spans="1:4" hidden="1" outlineLevel="1" x14ac:dyDescent="0.3">
      <c r="A57" s="47">
        <v>43467</v>
      </c>
      <c r="B57" s="50"/>
      <c r="C57" s="49"/>
      <c r="D57" s="49"/>
    </row>
    <row r="58" spans="1:4" hidden="1" outlineLevel="1" x14ac:dyDescent="0.3">
      <c r="A58" s="47">
        <v>43467</v>
      </c>
      <c r="B58" s="50"/>
      <c r="C58" s="49"/>
      <c r="D58" s="49"/>
    </row>
    <row r="59" spans="1:4" hidden="1" outlineLevel="1" x14ac:dyDescent="0.3">
      <c r="A59" s="47">
        <v>43467</v>
      </c>
      <c r="B59" s="50"/>
      <c r="C59" s="49"/>
      <c r="D59" s="49"/>
    </row>
    <row r="60" spans="1:4" hidden="1" outlineLevel="1" x14ac:dyDescent="0.3">
      <c r="A60" s="47">
        <v>43467</v>
      </c>
      <c r="B60" s="50"/>
      <c r="C60" s="49"/>
      <c r="D60" s="49"/>
    </row>
    <row r="61" spans="1:4" hidden="1" outlineLevel="1" x14ac:dyDescent="0.3">
      <c r="A61" s="47">
        <v>43467</v>
      </c>
      <c r="B61" s="50"/>
      <c r="C61" s="49"/>
      <c r="D61" s="49"/>
    </row>
    <row r="62" spans="1:4" collapsed="1" x14ac:dyDescent="0.3">
      <c r="A62" s="44">
        <v>43467</v>
      </c>
      <c r="B62" s="54" t="s">
        <v>29</v>
      </c>
      <c r="C62" s="46"/>
      <c r="D62" s="46">
        <f>SUM(C63:C68)</f>
        <v>0</v>
      </c>
    </row>
    <row r="63" spans="1:4" hidden="1" outlineLevel="1" x14ac:dyDescent="0.3">
      <c r="A63" s="47">
        <v>43467</v>
      </c>
      <c r="B63" s="50"/>
      <c r="C63" s="49"/>
      <c r="D63" s="49"/>
    </row>
    <row r="64" spans="1:4" hidden="1" outlineLevel="1" x14ac:dyDescent="0.3">
      <c r="A64" s="47">
        <v>43467</v>
      </c>
      <c r="B64" s="50"/>
      <c r="C64" s="49"/>
      <c r="D64" s="49"/>
    </row>
    <row r="65" spans="1:4" hidden="1" outlineLevel="1" x14ac:dyDescent="0.3">
      <c r="A65" s="47">
        <v>43467</v>
      </c>
      <c r="B65" s="50"/>
      <c r="C65" s="49"/>
      <c r="D65" s="49"/>
    </row>
    <row r="66" spans="1:4" hidden="1" outlineLevel="1" x14ac:dyDescent="0.3">
      <c r="A66" s="47">
        <v>43467</v>
      </c>
      <c r="B66" s="50"/>
      <c r="C66" s="49"/>
      <c r="D66" s="49"/>
    </row>
    <row r="67" spans="1:4" hidden="1" outlineLevel="1" x14ac:dyDescent="0.3">
      <c r="A67" s="47">
        <v>43467</v>
      </c>
      <c r="B67" s="50"/>
      <c r="C67" s="49"/>
      <c r="D67" s="49"/>
    </row>
    <row r="68" spans="1:4" hidden="1" outlineLevel="1" x14ac:dyDescent="0.3">
      <c r="A68" s="47">
        <v>43467</v>
      </c>
      <c r="B68" s="50"/>
      <c r="C68" s="49"/>
      <c r="D68" s="49"/>
    </row>
    <row r="69" spans="1:4" collapsed="1" x14ac:dyDescent="0.3">
      <c r="A69" s="44">
        <v>43467</v>
      </c>
      <c r="B69" s="54" t="s">
        <v>16</v>
      </c>
      <c r="C69" s="46"/>
      <c r="D69" s="46">
        <f>SUM(C70:C77)</f>
        <v>100000</v>
      </c>
    </row>
    <row r="70" spans="1:4" hidden="1" outlineLevel="1" x14ac:dyDescent="0.3">
      <c r="A70" s="47">
        <v>43467</v>
      </c>
      <c r="B70" s="50" t="s">
        <v>33</v>
      </c>
      <c r="C70" s="49">
        <v>100000</v>
      </c>
      <c r="D70" s="49"/>
    </row>
    <row r="71" spans="1:4" hidden="1" outlineLevel="1" x14ac:dyDescent="0.3">
      <c r="A71" s="47">
        <v>43467</v>
      </c>
      <c r="B71" s="50"/>
      <c r="C71" s="49"/>
      <c r="D71" s="49"/>
    </row>
    <row r="72" spans="1:4" hidden="1" outlineLevel="1" x14ac:dyDescent="0.3">
      <c r="A72" s="47">
        <v>43467</v>
      </c>
      <c r="B72" s="50"/>
      <c r="C72" s="49"/>
      <c r="D72" s="49"/>
    </row>
    <row r="73" spans="1:4" hidden="1" outlineLevel="1" x14ac:dyDescent="0.3">
      <c r="A73" s="47">
        <v>43467</v>
      </c>
      <c r="B73" s="50"/>
      <c r="C73" s="49"/>
      <c r="D73" s="49"/>
    </row>
    <row r="74" spans="1:4" hidden="1" outlineLevel="1" x14ac:dyDescent="0.3">
      <c r="A74" s="47">
        <v>43467</v>
      </c>
      <c r="B74" s="50"/>
      <c r="C74" s="49"/>
      <c r="D74" s="49"/>
    </row>
    <row r="75" spans="1:4" hidden="1" outlineLevel="1" x14ac:dyDescent="0.3">
      <c r="A75" s="47">
        <v>43467</v>
      </c>
      <c r="B75" s="50"/>
      <c r="C75" s="49"/>
      <c r="D75" s="49"/>
    </row>
    <row r="76" spans="1:4" hidden="1" outlineLevel="1" x14ac:dyDescent="0.3">
      <c r="A76" s="47">
        <v>43467</v>
      </c>
      <c r="B76" s="50"/>
      <c r="C76" s="49"/>
      <c r="D76" s="49"/>
    </row>
    <row r="77" spans="1:4" hidden="1" outlineLevel="1" x14ac:dyDescent="0.3">
      <c r="A77" s="47">
        <v>43467</v>
      </c>
      <c r="B77" s="50"/>
      <c r="C77" s="49"/>
      <c r="D77" s="49"/>
    </row>
    <row r="78" spans="1:4" collapsed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C9" sqref="C9"/>
    </sheetView>
  </sheetViews>
  <sheetFormatPr defaultRowHeight="14.4" x14ac:dyDescent="0.3"/>
  <cols>
    <col min="1" max="1" width="13.6640625" customWidth="1"/>
    <col min="2" max="2" width="21.44140625" customWidth="1"/>
    <col min="3" max="3" width="15.109375" customWidth="1"/>
    <col min="4" max="4" width="15.88671875" customWidth="1"/>
    <col min="5" max="5" width="14" customWidth="1"/>
    <col min="6" max="6" width="15" customWidth="1"/>
    <col min="7" max="7" width="15.21875" customWidth="1"/>
  </cols>
  <sheetData>
    <row r="1" spans="1:7" ht="43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>E3+E24</f>
        <v>318680.52</v>
      </c>
      <c r="F2" s="7">
        <f>F3+F24+F45+F66+F87+F108+F129+F150+F171+F192+F213+F234</f>
        <v>167000</v>
      </c>
      <c r="G2" s="6">
        <f>G3+G24+G45+G66+G87+G108+G129+G150+G171+G192+G213+G234</f>
        <v>163227.69</v>
      </c>
    </row>
    <row r="3" spans="1:7" x14ac:dyDescent="0.3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>SUMPRODUCT(E4:E23+D4:D23*(E4:E23=""))</f>
        <v>204573.52000000002</v>
      </c>
      <c r="F3" s="12">
        <f>SUM(F4:F23)</f>
        <v>107000</v>
      </c>
      <c r="G3" s="11">
        <f>SUM(G4:G23)</f>
        <v>99510.07</v>
      </c>
    </row>
    <row r="4" spans="1:7" x14ac:dyDescent="0.3">
      <c r="A4" s="13">
        <v>43466</v>
      </c>
      <c r="B4" s="14"/>
      <c r="C4" s="15"/>
      <c r="D4" s="11">
        <v>3888.75</v>
      </c>
      <c r="E4" s="11"/>
      <c r="F4" s="12">
        <v>2000</v>
      </c>
      <c r="G4" s="11">
        <f>D4-F4</f>
        <v>1888.75</v>
      </c>
    </row>
    <row r="5" spans="1:7" x14ac:dyDescent="0.3">
      <c r="A5" s="13">
        <v>43466</v>
      </c>
      <c r="B5" s="14"/>
      <c r="C5" s="16"/>
      <c r="D5" s="11">
        <v>15158</v>
      </c>
      <c r="E5" s="11">
        <v>15000</v>
      </c>
      <c r="F5" s="12">
        <v>13000</v>
      </c>
      <c r="G5" s="11">
        <f t="shared" ref="G4:G23" si="0">D5-F5</f>
        <v>2158</v>
      </c>
    </row>
    <row r="6" spans="1:7" x14ac:dyDescent="0.3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3">
      <c r="A7" s="13">
        <v>43466</v>
      </c>
      <c r="B7" s="14"/>
      <c r="C7" s="16"/>
      <c r="D7" s="11">
        <v>24228.55</v>
      </c>
      <c r="E7" s="11">
        <v>23000</v>
      </c>
      <c r="F7" s="17">
        <v>20000</v>
      </c>
      <c r="G7" s="11">
        <f t="shared" si="0"/>
        <v>4228.5499999999993</v>
      </c>
    </row>
    <row r="8" spans="1:7" x14ac:dyDescent="0.3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3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3">
      <c r="A10" s="13">
        <v>43466</v>
      </c>
      <c r="B10" s="14"/>
      <c r="C10" s="16"/>
      <c r="D10" s="11">
        <v>32550</v>
      </c>
      <c r="E10" s="11">
        <v>32000</v>
      </c>
      <c r="F10" s="17">
        <v>15000</v>
      </c>
      <c r="G10" s="11">
        <f t="shared" si="0"/>
        <v>17550</v>
      </c>
    </row>
    <row r="11" spans="1:7" x14ac:dyDescent="0.3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3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3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3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3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3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3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3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3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3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3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3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3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3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SUMPRODUCT(E25:E44+D25:D44*(E25:E44=""))</f>
        <v>114107</v>
      </c>
      <c r="F24" s="12">
        <f>SUM(F25:F44)</f>
        <v>60000</v>
      </c>
      <c r="G24" s="11">
        <f>SUM(G25:G44)</f>
        <v>63717.619999999995</v>
      </c>
    </row>
    <row r="25" spans="1:7" x14ac:dyDescent="0.3">
      <c r="A25" s="13">
        <v>43466</v>
      </c>
      <c r="B25" s="14"/>
      <c r="C25" s="16"/>
      <c r="D25" s="11">
        <v>9075.8000000000011</v>
      </c>
      <c r="E25" s="11">
        <v>8500</v>
      </c>
      <c r="F25" s="17">
        <v>5000</v>
      </c>
      <c r="G25" s="11">
        <f t="shared" ref="G25:G44" si="1">D25-F25</f>
        <v>4075.8000000000011</v>
      </c>
    </row>
    <row r="26" spans="1:7" x14ac:dyDescent="0.3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3">
      <c r="A27" s="13">
        <v>43466</v>
      </c>
      <c r="B27" s="14"/>
      <c r="C27" s="16"/>
      <c r="D27" s="11">
        <v>109034.81999999999</v>
      </c>
      <c r="E27" s="11">
        <v>100000</v>
      </c>
      <c r="F27" s="17">
        <v>50000</v>
      </c>
      <c r="G27" s="11">
        <f t="shared" si="1"/>
        <v>59034.819999999992</v>
      </c>
    </row>
    <row r="28" spans="1:7" x14ac:dyDescent="0.3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3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3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3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3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3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3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3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3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3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3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3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3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3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3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3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3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11" priority="11">
      <formula>IF(G3&lt;&gt;0,1,0)</formula>
    </cfRule>
  </conditionalFormatting>
  <conditionalFormatting sqref="A2:G2 A13:G23 A4:C12 E4:G12 A3 C3:G3">
    <cfRule type="expression" dxfId="10" priority="10">
      <formula>$A2&lt;&gt;$A1</formula>
    </cfRule>
    <cfRule type="expression" dxfId="9" priority="12">
      <formula>$C2&lt;&gt;""</formula>
    </cfRule>
  </conditionalFormatting>
  <conditionalFormatting sqref="D4:D12">
    <cfRule type="expression" dxfId="8" priority="8">
      <formula>$A4&lt;&gt;$A3</formula>
    </cfRule>
    <cfRule type="expression" dxfId="7" priority="9">
      <formula>$C4&lt;&gt;""</formula>
    </cfRule>
  </conditionalFormatting>
  <conditionalFormatting sqref="G24:G44">
    <cfRule type="expression" dxfId="6" priority="6">
      <formula>IF(G24&lt;&gt;0,1,0)</formula>
    </cfRule>
  </conditionalFormatting>
  <conditionalFormatting sqref="A25:G44 A24:D24 F24:G24">
    <cfRule type="expression" dxfId="5" priority="5">
      <formula>$A24&lt;&gt;$A23</formula>
    </cfRule>
    <cfRule type="expression" dxfId="4" priority="7">
      <formula>$C24&lt;&gt;""</formula>
    </cfRule>
  </conditionalFormatting>
  <conditionalFormatting sqref="B3">
    <cfRule type="expression" dxfId="3" priority="3">
      <formula>$A3&lt;&gt;$A2</formula>
    </cfRule>
    <cfRule type="expression" dxfId="2" priority="4">
      <formula>$C3&lt;&gt;""</formula>
    </cfRule>
  </conditionalFormatting>
  <conditionalFormatting sqref="E24">
    <cfRule type="expression" dxfId="1" priority="1">
      <formula>$A24&lt;&gt;$A23</formula>
    </cfRule>
    <cfRule type="expression" dxfId="0" priority="2">
      <formula>$C24&lt;&gt;""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Лист4!$A$2:$A$19</xm:f>
          </x14:formula1>
          <xm:sqref>B3:B44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" sqref="B2"/>
    </sheetView>
  </sheetViews>
  <sheetFormatPr defaultRowHeight="14.4" x14ac:dyDescent="0.3"/>
  <cols>
    <col min="1" max="1" width="45" customWidth="1"/>
  </cols>
  <sheetData>
    <row r="1" spans="1:2" x14ac:dyDescent="0.3">
      <c r="A1" s="58" t="s">
        <v>1</v>
      </c>
    </row>
    <row r="2" spans="1:2" x14ac:dyDescent="0.3">
      <c r="A2" s="59" t="s">
        <v>7</v>
      </c>
      <c r="B2" s="60">
        <v>0.1</v>
      </c>
    </row>
    <row r="3" spans="1:2" x14ac:dyDescent="0.3">
      <c r="A3" s="59" t="s">
        <v>14</v>
      </c>
    </row>
    <row r="4" spans="1:2" x14ac:dyDescent="0.3">
      <c r="A4" s="59" t="s">
        <v>34</v>
      </c>
      <c r="B4" s="60">
        <v>0.1</v>
      </c>
    </row>
    <row r="5" spans="1:2" x14ac:dyDescent="0.3">
      <c r="A5" s="59" t="s">
        <v>35</v>
      </c>
    </row>
    <row r="6" spans="1:2" x14ac:dyDescent="0.3">
      <c r="A6" s="59" t="s">
        <v>36</v>
      </c>
    </row>
    <row r="7" spans="1:2" x14ac:dyDescent="0.3">
      <c r="A7" s="59" t="s">
        <v>37</v>
      </c>
    </row>
    <row r="8" spans="1:2" x14ac:dyDescent="0.3">
      <c r="A8" s="59" t="s">
        <v>38</v>
      </c>
    </row>
    <row r="9" spans="1:2" x14ac:dyDescent="0.3">
      <c r="A9" s="59" t="s">
        <v>39</v>
      </c>
    </row>
    <row r="10" spans="1:2" x14ac:dyDescent="0.3">
      <c r="A10" s="59" t="s">
        <v>40</v>
      </c>
    </row>
    <row r="11" spans="1:2" x14ac:dyDescent="0.3">
      <c r="A11" s="59" t="s">
        <v>41</v>
      </c>
    </row>
    <row r="12" spans="1:2" x14ac:dyDescent="0.3">
      <c r="A12" s="59" t="s">
        <v>42</v>
      </c>
    </row>
    <row r="13" spans="1:2" x14ac:dyDescent="0.3">
      <c r="A13" s="59" t="s">
        <v>43</v>
      </c>
    </row>
    <row r="14" spans="1:2" x14ac:dyDescent="0.3">
      <c r="A14" s="59" t="s">
        <v>44</v>
      </c>
    </row>
    <row r="15" spans="1:2" x14ac:dyDescent="0.3">
      <c r="A15" s="59" t="s">
        <v>45</v>
      </c>
    </row>
    <row r="16" spans="1:2" x14ac:dyDescent="0.3">
      <c r="A16" s="59" t="s">
        <v>46</v>
      </c>
    </row>
    <row r="17" spans="1:1" x14ac:dyDescent="0.3">
      <c r="A17" s="59" t="s">
        <v>47</v>
      </c>
    </row>
    <row r="18" spans="1:1" x14ac:dyDescent="0.3">
      <c r="A18" s="59" t="s">
        <v>48</v>
      </c>
    </row>
    <row r="19" spans="1:1" x14ac:dyDescent="0.3">
      <c r="A19" s="59" t="s">
        <v>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Лист1</vt:lpstr>
      <vt:lpstr>Лист4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2019-05-04T20:03:22Z</dcterms:created>
  <dcterms:modified xsi:type="dcterms:W3CDTF">2019-05-05T17:41:28Z</dcterms:modified>
</cp:coreProperties>
</file>