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13_ncr:1_{62AFD4D6-DE4C-4917-91AB-CB1661CDBCEB}" xr6:coauthVersionLast="43" xr6:coauthVersionMax="43" xr10:uidLastSave="{00000000-0000-0000-0000-000000000000}"/>
  <bookViews>
    <workbookView xWindow="-120" yWindow="-120" windowWidth="38640" windowHeight="15840" activeTab="2" xr2:uid="{00000000-000D-0000-FFFF-FFFF00000000}"/>
  </bookViews>
  <sheets>
    <sheet name="поступление материалов" sheetId="3" r:id="rId1"/>
    <sheet name="списки" sheetId="2" r:id="rId2"/>
    <sheet name="общее кол-во поступления" sheetId="5" r:id="rId3"/>
    <sheet name="Лист1" sheetId="4" r:id="rId4"/>
  </sheets>
  <definedNames>
    <definedName name="Ед.изм.">Таблица16[[#All],[Ед.измерения]]</definedName>
    <definedName name="категория">Таблица4[[#All],[Категория]]</definedName>
    <definedName name="Наименование">Таблица10[[#All],[Наименование ]]</definedName>
    <definedName name="Перевозчик">Таблица14[[#All],[Перевозчик]]</definedName>
    <definedName name="Поставщик">Таблица13[[#All],[Поставщик]]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3" i="5" l="1"/>
  <c r="G23" i="5"/>
  <c r="I23" i="5" s="1"/>
  <c r="H23" i="5"/>
  <c r="F24" i="5"/>
  <c r="G24" i="5"/>
  <c r="I24" i="5" s="1"/>
  <c r="H24" i="5"/>
  <c r="F25" i="5"/>
  <c r="G25" i="5"/>
  <c r="I25" i="5" s="1"/>
  <c r="H25" i="5"/>
  <c r="F26" i="5"/>
  <c r="G26" i="5"/>
  <c r="I26" i="5" s="1"/>
  <c r="H26" i="5"/>
  <c r="F27" i="5"/>
  <c r="G27" i="5"/>
  <c r="I27" i="5" s="1"/>
  <c r="H27" i="5"/>
  <c r="F28" i="5"/>
  <c r="G28" i="5"/>
  <c r="I28" i="5" s="1"/>
  <c r="H28" i="5"/>
  <c r="F29" i="5"/>
  <c r="G29" i="5"/>
  <c r="I29" i="5" s="1"/>
  <c r="H29" i="5"/>
  <c r="F30" i="5"/>
  <c r="G30" i="5"/>
  <c r="I30" i="5" s="1"/>
  <c r="H30" i="5"/>
  <c r="F31" i="5"/>
  <c r="G31" i="5"/>
  <c r="I31" i="5" s="1"/>
  <c r="H31" i="5"/>
  <c r="F32" i="5"/>
  <c r="G32" i="5"/>
  <c r="I32" i="5" s="1"/>
  <c r="H32" i="5"/>
  <c r="F33" i="5"/>
  <c r="G33" i="5"/>
  <c r="I33" i="5" s="1"/>
  <c r="H33" i="5"/>
  <c r="F34" i="5"/>
  <c r="G34" i="5"/>
  <c r="I34" i="5" s="1"/>
  <c r="H34" i="5"/>
  <c r="F35" i="5"/>
  <c r="G35" i="5"/>
  <c r="I35" i="5" s="1"/>
  <c r="H35" i="5"/>
  <c r="F36" i="5"/>
  <c r="G36" i="5"/>
  <c r="I36" i="5" s="1"/>
  <c r="H36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23" i="5"/>
  <c r="F4" i="5"/>
  <c r="G4" i="5" s="1"/>
  <c r="F5" i="5"/>
  <c r="G5" i="5" s="1"/>
  <c r="F6" i="5"/>
  <c r="G6" i="5" s="1"/>
  <c r="F7" i="5"/>
  <c r="G7" i="5" s="1"/>
  <c r="F8" i="5"/>
  <c r="G8" i="5" s="1"/>
  <c r="F9" i="5"/>
  <c r="G9" i="5" s="1"/>
  <c r="F10" i="5"/>
  <c r="G10" i="5" s="1"/>
  <c r="F11" i="5"/>
  <c r="G11" i="5" s="1"/>
  <c r="F12" i="5"/>
  <c r="G12" i="5" s="1"/>
  <c r="F13" i="5"/>
  <c r="G13" i="5" s="1"/>
  <c r="F14" i="5"/>
  <c r="G14" i="5" s="1"/>
  <c r="F15" i="5"/>
  <c r="G15" i="5" s="1"/>
  <c r="F16" i="5"/>
  <c r="G16" i="5" s="1"/>
  <c r="F17" i="5"/>
  <c r="G17" i="5" s="1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4" i="5"/>
  <c r="B14" i="5"/>
  <c r="H5" i="5" l="1"/>
  <c r="I5" i="5" s="1"/>
  <c r="H15" i="5"/>
  <c r="I15" i="5" s="1"/>
  <c r="H11" i="5"/>
  <c r="I11" i="5"/>
  <c r="H7" i="5"/>
  <c r="I7" i="5" s="1"/>
  <c r="H17" i="5"/>
  <c r="I17" i="5" s="1"/>
  <c r="H9" i="5"/>
  <c r="I9" i="5" s="1"/>
  <c r="H14" i="5"/>
  <c r="I14" i="5"/>
  <c r="I10" i="5"/>
  <c r="H10" i="5"/>
  <c r="H6" i="5"/>
  <c r="I6" i="5"/>
  <c r="I13" i="5"/>
  <c r="H13" i="5"/>
  <c r="H16" i="5"/>
  <c r="I16" i="5"/>
  <c r="I12" i="5"/>
  <c r="H12" i="5"/>
  <c r="H8" i="5"/>
  <c r="I8" i="5"/>
  <c r="H4" i="5"/>
  <c r="I4" i="5" s="1"/>
  <c r="B21" i="5"/>
  <c r="B19" i="5"/>
  <c r="B40" i="5"/>
  <c r="B41" i="5"/>
  <c r="B39" i="5"/>
  <c r="B38" i="5"/>
  <c r="B23" i="5"/>
  <c r="B34" i="5"/>
  <c r="B35" i="5"/>
  <c r="B36" i="5"/>
  <c r="B25" i="5"/>
  <c r="B26" i="5"/>
  <c r="B27" i="5"/>
  <c r="B28" i="5"/>
  <c r="B29" i="5"/>
  <c r="B30" i="5"/>
  <c r="B31" i="5"/>
  <c r="B32" i="5"/>
  <c r="B33" i="5"/>
  <c r="B24" i="5"/>
  <c r="B5" i="5"/>
  <c r="B6" i="5"/>
  <c r="B7" i="5"/>
  <c r="B8" i="5"/>
  <c r="B9" i="5"/>
  <c r="B10" i="5"/>
  <c r="B11" i="5"/>
  <c r="B12" i="5"/>
  <c r="B13" i="5"/>
  <c r="B15" i="5"/>
  <c r="B16" i="5"/>
  <c r="B17" i="5"/>
  <c r="B4" i="5"/>
</calcChain>
</file>

<file path=xl/sharedStrings.xml><?xml version="1.0" encoding="utf-8"?>
<sst xmlns="http://schemas.openxmlformats.org/spreadsheetml/2006/main" count="253" uniqueCount="76">
  <si>
    <t>№ п/п</t>
  </si>
  <si>
    <t>Наименование</t>
  </si>
  <si>
    <t>Ед. изм.</t>
  </si>
  <si>
    <t>Кол-во</t>
  </si>
  <si>
    <t>Поставщик</t>
  </si>
  <si>
    <t>Номер накладной</t>
  </si>
  <si>
    <t>Перевозчик</t>
  </si>
  <si>
    <t xml:space="preserve">Кирпич силикатный </t>
  </si>
  <si>
    <t>шт.</t>
  </si>
  <si>
    <t>м3</t>
  </si>
  <si>
    <t>Цемент</t>
  </si>
  <si>
    <t>Песок</t>
  </si>
  <si>
    <t>Червяков</t>
  </si>
  <si>
    <t>Гомельжелезобетон</t>
  </si>
  <si>
    <t xml:space="preserve">Наименование </t>
  </si>
  <si>
    <t>Ед.измерения</t>
  </si>
  <si>
    <t xml:space="preserve">Камень силикатный </t>
  </si>
  <si>
    <t>Газосиликат 100мм</t>
  </si>
  <si>
    <t>Газосиликат200мм</t>
  </si>
  <si>
    <t>63.15-12.5</t>
  </si>
  <si>
    <t>63.15-10</t>
  </si>
  <si>
    <t>51.15-8</t>
  </si>
  <si>
    <t>42.15-12.5</t>
  </si>
  <si>
    <t>30.15-12.5</t>
  </si>
  <si>
    <t>63.12-12.5</t>
  </si>
  <si>
    <t>63.12-10</t>
  </si>
  <si>
    <t>63.12-8</t>
  </si>
  <si>
    <t>51.12-12.5</t>
  </si>
  <si>
    <t>51.12-10</t>
  </si>
  <si>
    <t>51.12-8</t>
  </si>
  <si>
    <t>42.12-12.5</t>
  </si>
  <si>
    <t>Гомельстройматериалы</t>
  </si>
  <si>
    <t xml:space="preserve">Кулеля </t>
  </si>
  <si>
    <t xml:space="preserve">Стандарт </t>
  </si>
  <si>
    <t>Курочко В.В.</t>
  </si>
  <si>
    <t>Курочко В.Н.</t>
  </si>
  <si>
    <t>Батурский</t>
  </si>
  <si>
    <t>Мотор(Олег)</t>
  </si>
  <si>
    <t>Дата</t>
  </si>
  <si>
    <t>2ЛМ 27.12</t>
  </si>
  <si>
    <t>2ЛП 25.19</t>
  </si>
  <si>
    <t>2ПБ 13-1</t>
  </si>
  <si>
    <t>2ПБ 16-2</t>
  </si>
  <si>
    <t>2ПБ 17-2</t>
  </si>
  <si>
    <t>2ПБ 19-3</t>
  </si>
  <si>
    <t>2ПБ 22-3</t>
  </si>
  <si>
    <t>3ПБ 16-37</t>
  </si>
  <si>
    <t>3ПБ 30-8</t>
  </si>
  <si>
    <t>5ПБ 25-27</t>
  </si>
  <si>
    <t>3ПП 14-71</t>
  </si>
  <si>
    <t>3ПП 16-71</t>
  </si>
  <si>
    <t>3ПП 18-71</t>
  </si>
  <si>
    <t>3ПП 25-8</t>
  </si>
  <si>
    <t>3ПП 27-71</t>
  </si>
  <si>
    <t>3ПБ 18-37</t>
  </si>
  <si>
    <t>Категория</t>
  </si>
  <si>
    <t>Стеновой материал</t>
  </si>
  <si>
    <t xml:space="preserve">Плиты </t>
  </si>
  <si>
    <t>Перемычки</t>
  </si>
  <si>
    <t>Марши</t>
  </si>
  <si>
    <t>Площадки</t>
  </si>
  <si>
    <t>63.15-8</t>
  </si>
  <si>
    <t>Наименование материалв</t>
  </si>
  <si>
    <t>Плиты</t>
  </si>
  <si>
    <t>Кирпич силикатный</t>
  </si>
  <si>
    <t>Газосиликат 200мм</t>
  </si>
  <si>
    <t>Перегородка 100мм</t>
  </si>
  <si>
    <t>60.15-8</t>
  </si>
  <si>
    <t>Общее количество поступило</t>
  </si>
  <si>
    <t>Общее кол-во наеобходимо</t>
  </si>
  <si>
    <t>На 3 этаж</t>
  </si>
  <si>
    <t>На 4  этаж</t>
  </si>
  <si>
    <t>На 5 этаж</t>
  </si>
  <si>
    <t>На 1 этаж</t>
  </si>
  <si>
    <t>На 2 этаж</t>
  </si>
  <si>
    <t>Потребность на этаж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</si>
</sst>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/>
    <xf numFmtId="1" fontId="0" fillId="0" borderId="1" xfId="0" applyNumberFormat="1" applyBorder="1"/>
    <xf numFmtId="2" fontId="0" fillId="0" borderId="1" xfId="0" applyNumberFormat="1" applyBorder="1" applyAlignment="1">
      <alignment horizontal="center"/>
    </xf>
    <xf numFmtId="1" fontId="0" fillId="0" borderId="0" xfId="0" applyNumberFormat="1"/>
  </cellXfs>
  <cellStyles count="1">
    <cellStyle name="Обычный" xfId="0" builtinId="0"/>
  </cellStyles>
  <dxfs count="13"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0000000}" name="Таблица17" displayName="Таблица17" ref="A1:I84" totalsRowShown="0" dataDxfId="12">
  <autoFilter ref="A1:I84" xr:uid="{00000000-0009-0000-0100-000011000000}"/>
  <sortState ref="A2:I84">
    <sortCondition ref="B29"/>
  </sortState>
  <tableColumns count="9">
    <tableColumn id="1" xr3:uid="{00000000-0010-0000-0000-000001000000}" name="№ п/п" dataDxfId="11"/>
    <tableColumn id="8" xr3:uid="{00000000-0010-0000-0000-000008000000}" name="Дата" dataDxfId="10"/>
    <tableColumn id="2" xr3:uid="{00000000-0010-0000-0000-000002000000}" name="Наименование" dataDxfId="9"/>
    <tableColumn id="3" xr3:uid="{00000000-0010-0000-0000-000003000000}" name="Номер накладной" dataDxfId="8"/>
    <tableColumn id="4" xr3:uid="{00000000-0010-0000-0000-000004000000}" name="Категория" dataDxfId="7"/>
    <tableColumn id="5" xr3:uid="{00000000-0010-0000-0000-000005000000}" name="Поставщик" dataDxfId="6"/>
    <tableColumn id="6" xr3:uid="{00000000-0010-0000-0000-000006000000}" name="Перевозчик" dataDxfId="5"/>
    <tableColumn id="7" xr3:uid="{00000000-0010-0000-0000-000007000000}" name="Кол-во" dataDxfId="4"/>
    <tableColumn id="9" xr3:uid="{00000000-0010-0000-0000-000009000000}" name="Ед. изм." dataDxfId="3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1000000}" name="Таблица10" displayName="Таблица10" ref="A1:A37" totalsRowShown="0">
  <autoFilter ref="A1:A37" xr:uid="{00000000-0009-0000-0100-00000A000000}"/>
  <tableColumns count="1">
    <tableColumn id="1" xr3:uid="{00000000-0010-0000-0100-000001000000}" name="Наименование 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Таблица13" displayName="Таблица13" ref="C1:C6" totalsRowShown="0">
  <autoFilter ref="C1:C6" xr:uid="{00000000-0009-0000-0100-00000D000000}"/>
  <tableColumns count="1">
    <tableColumn id="1" xr3:uid="{00000000-0010-0000-0200-000001000000}" name="Поставщик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3000000}" name="Таблица14" displayName="Таблица14" ref="E1:E6" totalsRowShown="0" headerRowDxfId="2" dataDxfId="1">
  <autoFilter ref="E1:E6" xr:uid="{00000000-0009-0000-0100-00000E000000}"/>
  <tableColumns count="1">
    <tableColumn id="1" xr3:uid="{00000000-0010-0000-0300-000001000000}" name="Перевозчик" dataDxfId="0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4000000}" name="Таблица16" displayName="Таблица16" ref="G1:G3" totalsRowShown="0">
  <autoFilter ref="G1:G3" xr:uid="{00000000-0009-0000-0100-000010000000}"/>
  <tableColumns count="1">
    <tableColumn id="1" xr3:uid="{00000000-0010-0000-0400-000001000000}" name="Ед.измерения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Таблица4" displayName="Таблица4" ref="I1:I6" totalsRowShown="0">
  <autoFilter ref="I1:I6" xr:uid="{00000000-0009-0000-0100-000004000000}"/>
  <tableColumns count="1">
    <tableColumn id="1" xr3:uid="{00000000-0010-0000-0500-000001000000}" name="Категория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4"/>
  <sheetViews>
    <sheetView workbookViewId="0">
      <selection activeCell="K30" sqref="K30"/>
    </sheetView>
  </sheetViews>
  <sheetFormatPr defaultRowHeight="15" x14ac:dyDescent="0.25"/>
  <cols>
    <col min="1" max="1" width="8.85546875" customWidth="1"/>
    <col min="2" max="2" width="11" customWidth="1"/>
    <col min="3" max="3" width="16.85546875" customWidth="1"/>
    <col min="4" max="4" width="14.140625" customWidth="1"/>
    <col min="5" max="5" width="19" customWidth="1"/>
    <col min="6" max="6" width="26.42578125" customWidth="1"/>
    <col min="7" max="7" width="13.5703125" customWidth="1"/>
    <col min="8" max="8" width="10.28515625" customWidth="1"/>
    <col min="13" max="13" width="14.28515625" customWidth="1"/>
  </cols>
  <sheetData>
    <row r="1" spans="1:13" ht="30" x14ac:dyDescent="0.25">
      <c r="A1" t="s">
        <v>0</v>
      </c>
      <c r="B1" t="s">
        <v>38</v>
      </c>
      <c r="C1" t="s">
        <v>1</v>
      </c>
      <c r="D1" s="4" t="s">
        <v>5</v>
      </c>
      <c r="E1" t="s">
        <v>55</v>
      </c>
      <c r="F1" s="1" t="s">
        <v>4</v>
      </c>
      <c r="G1" s="1" t="s">
        <v>6</v>
      </c>
      <c r="H1" t="s">
        <v>3</v>
      </c>
      <c r="I1" t="s">
        <v>2</v>
      </c>
    </row>
    <row r="2" spans="1:13" ht="30" x14ac:dyDescent="0.25">
      <c r="A2" s="6">
        <v>1</v>
      </c>
      <c r="B2" s="9">
        <v>43556</v>
      </c>
      <c r="C2" s="2" t="s">
        <v>16</v>
      </c>
      <c r="D2" s="6">
        <v>1612065</v>
      </c>
      <c r="E2" s="2" t="s">
        <v>56</v>
      </c>
      <c r="F2" s="2" t="s">
        <v>31</v>
      </c>
      <c r="G2" s="2" t="s">
        <v>37</v>
      </c>
      <c r="H2" s="7">
        <v>3332</v>
      </c>
      <c r="I2" s="2" t="s">
        <v>8</v>
      </c>
    </row>
    <row r="3" spans="1:13" ht="30" x14ac:dyDescent="0.25">
      <c r="A3" s="3">
        <v>2</v>
      </c>
      <c r="B3" s="9">
        <v>43558</v>
      </c>
      <c r="C3" s="2" t="s">
        <v>16</v>
      </c>
      <c r="D3" s="6">
        <v>1612080</v>
      </c>
      <c r="E3" s="2" t="s">
        <v>56</v>
      </c>
      <c r="F3" s="2" t="s">
        <v>31</v>
      </c>
      <c r="G3" s="2" t="s">
        <v>34</v>
      </c>
      <c r="H3" s="7">
        <v>3528</v>
      </c>
      <c r="I3" s="2" t="s">
        <v>8</v>
      </c>
      <c r="M3" s="1"/>
    </row>
    <row r="4" spans="1:13" ht="30" x14ac:dyDescent="0.25">
      <c r="A4" s="3">
        <v>3</v>
      </c>
      <c r="B4" s="9">
        <v>43559</v>
      </c>
      <c r="C4" s="2" t="s">
        <v>16</v>
      </c>
      <c r="D4" s="6">
        <v>1612089</v>
      </c>
      <c r="E4" s="2" t="s">
        <v>56</v>
      </c>
      <c r="F4" s="2" t="s">
        <v>31</v>
      </c>
      <c r="G4" s="2" t="s">
        <v>34</v>
      </c>
      <c r="H4" s="7">
        <v>3528</v>
      </c>
      <c r="I4" s="2" t="s">
        <v>8</v>
      </c>
      <c r="M4" s="1"/>
    </row>
    <row r="5" spans="1:13" ht="30" x14ac:dyDescent="0.25">
      <c r="A5" s="3">
        <v>4</v>
      </c>
      <c r="B5" s="9">
        <v>43560</v>
      </c>
      <c r="C5" s="2" t="s">
        <v>16</v>
      </c>
      <c r="D5" s="6">
        <v>1612097</v>
      </c>
      <c r="E5" s="2" t="s">
        <v>56</v>
      </c>
      <c r="F5" s="2" t="s">
        <v>31</v>
      </c>
      <c r="G5" s="2" t="s">
        <v>37</v>
      </c>
      <c r="H5" s="7">
        <v>3332</v>
      </c>
      <c r="I5" s="2" t="s">
        <v>8</v>
      </c>
      <c r="M5" s="1"/>
    </row>
    <row r="6" spans="1:13" ht="30" x14ac:dyDescent="0.25">
      <c r="A6" s="3">
        <v>5</v>
      </c>
      <c r="B6" s="9">
        <v>43560</v>
      </c>
      <c r="C6" s="2" t="s">
        <v>16</v>
      </c>
      <c r="D6" s="6">
        <v>1612096</v>
      </c>
      <c r="E6" s="2" t="s">
        <v>56</v>
      </c>
      <c r="F6" s="2" t="s">
        <v>31</v>
      </c>
      <c r="G6" s="2" t="s">
        <v>34</v>
      </c>
      <c r="H6" s="7">
        <v>3528</v>
      </c>
      <c r="I6" s="2" t="s">
        <v>8</v>
      </c>
      <c r="M6" s="1"/>
    </row>
    <row r="7" spans="1:13" ht="30" x14ac:dyDescent="0.25">
      <c r="A7" s="3">
        <v>6</v>
      </c>
      <c r="B7" s="9">
        <v>43563</v>
      </c>
      <c r="C7" s="2" t="s">
        <v>16</v>
      </c>
      <c r="D7" s="6">
        <v>1612707</v>
      </c>
      <c r="E7" s="2" t="s">
        <v>56</v>
      </c>
      <c r="F7" s="2" t="s">
        <v>31</v>
      </c>
      <c r="G7" s="2" t="s">
        <v>34</v>
      </c>
      <c r="H7" s="7">
        <v>3528</v>
      </c>
      <c r="I7" s="2" t="s">
        <v>8</v>
      </c>
      <c r="M7" s="1"/>
    </row>
    <row r="8" spans="1:13" ht="30" x14ac:dyDescent="0.25">
      <c r="A8" s="3">
        <v>7</v>
      </c>
      <c r="B8" s="9">
        <v>43563</v>
      </c>
      <c r="C8" s="2" t="s">
        <v>16</v>
      </c>
      <c r="D8" s="6">
        <v>1612719</v>
      </c>
      <c r="E8" s="2" t="s">
        <v>56</v>
      </c>
      <c r="F8" s="2" t="s">
        <v>31</v>
      </c>
      <c r="G8" s="2" t="s">
        <v>34</v>
      </c>
      <c r="H8" s="7">
        <v>3528</v>
      </c>
      <c r="I8" s="2" t="s">
        <v>8</v>
      </c>
      <c r="M8" s="1"/>
    </row>
    <row r="9" spans="1:13" ht="30" x14ac:dyDescent="0.25">
      <c r="A9" s="3">
        <v>8</v>
      </c>
      <c r="B9" s="9">
        <v>43563</v>
      </c>
      <c r="C9" s="2" t="s">
        <v>16</v>
      </c>
      <c r="D9" s="6">
        <v>1612716</v>
      </c>
      <c r="E9" s="2" t="s">
        <v>56</v>
      </c>
      <c r="F9" s="2" t="s">
        <v>31</v>
      </c>
      <c r="G9" s="2" t="s">
        <v>37</v>
      </c>
      <c r="H9" s="7">
        <v>3332</v>
      </c>
      <c r="I9" s="2" t="s">
        <v>8</v>
      </c>
      <c r="M9" s="2"/>
    </row>
    <row r="10" spans="1:13" ht="30" x14ac:dyDescent="0.25">
      <c r="A10" s="3">
        <v>8</v>
      </c>
      <c r="B10" s="8">
        <v>43585</v>
      </c>
      <c r="C10" s="2" t="s">
        <v>16</v>
      </c>
      <c r="D10" s="3">
        <v>512670</v>
      </c>
      <c r="E10" s="2" t="s">
        <v>56</v>
      </c>
      <c r="F10" s="2" t="s">
        <v>31</v>
      </c>
      <c r="G10" s="2" t="s">
        <v>37</v>
      </c>
      <c r="H10" s="2">
        <v>3332</v>
      </c>
      <c r="I10" s="2" t="s">
        <v>8</v>
      </c>
    </row>
    <row r="11" spans="1:13" x14ac:dyDescent="0.25">
      <c r="A11" s="3">
        <v>10</v>
      </c>
      <c r="B11" s="8">
        <v>43585</v>
      </c>
      <c r="C11" s="2" t="s">
        <v>61</v>
      </c>
      <c r="D11" s="3">
        <v>2534522</v>
      </c>
      <c r="E11" s="2" t="s">
        <v>57</v>
      </c>
      <c r="F11" s="2" t="s">
        <v>13</v>
      </c>
      <c r="G11" s="2" t="s">
        <v>35</v>
      </c>
      <c r="H11" s="2">
        <v>7</v>
      </c>
      <c r="I11" s="2" t="s">
        <v>8</v>
      </c>
    </row>
    <row r="12" spans="1:13" ht="30" x14ac:dyDescent="0.25">
      <c r="A12" s="3">
        <v>11</v>
      </c>
      <c r="B12" s="8">
        <v>43586</v>
      </c>
      <c r="C12" s="2" t="s">
        <v>16</v>
      </c>
      <c r="D12" s="3">
        <v>512679</v>
      </c>
      <c r="E12" s="2" t="s">
        <v>56</v>
      </c>
      <c r="F12" s="2" t="s">
        <v>31</v>
      </c>
      <c r="G12" s="2" t="s">
        <v>34</v>
      </c>
      <c r="H12" s="2">
        <v>3528</v>
      </c>
      <c r="I12" s="2" t="s">
        <v>8</v>
      </c>
    </row>
    <row r="13" spans="1:13" x14ac:dyDescent="0.25">
      <c r="A13" s="3">
        <v>4</v>
      </c>
      <c r="B13" s="8">
        <v>43587</v>
      </c>
      <c r="C13" s="2" t="s">
        <v>26</v>
      </c>
      <c r="D13" s="3">
        <v>2534525</v>
      </c>
      <c r="E13" s="2" t="s">
        <v>57</v>
      </c>
      <c r="F13" s="2" t="s">
        <v>13</v>
      </c>
      <c r="G13" s="2" t="s">
        <v>12</v>
      </c>
      <c r="H13" s="2">
        <v>5</v>
      </c>
      <c r="I13" s="2" t="s">
        <v>8</v>
      </c>
    </row>
    <row r="14" spans="1:13" x14ac:dyDescent="0.25">
      <c r="A14" s="3"/>
      <c r="B14" s="8">
        <v>43587</v>
      </c>
      <c r="C14" s="2" t="s">
        <v>51</v>
      </c>
      <c r="D14" s="3">
        <v>2534524</v>
      </c>
      <c r="E14" s="2" t="s">
        <v>58</v>
      </c>
      <c r="F14" s="2" t="s">
        <v>13</v>
      </c>
      <c r="G14" s="2" t="s">
        <v>12</v>
      </c>
      <c r="H14" s="2">
        <v>4</v>
      </c>
      <c r="I14" s="2" t="s">
        <v>8</v>
      </c>
    </row>
    <row r="15" spans="1:13" x14ac:dyDescent="0.25">
      <c r="A15" s="3"/>
      <c r="B15" s="8">
        <v>43587</v>
      </c>
      <c r="C15" s="2" t="s">
        <v>50</v>
      </c>
      <c r="D15" s="3"/>
      <c r="E15" s="2" t="s">
        <v>58</v>
      </c>
      <c r="F15" s="2" t="s">
        <v>13</v>
      </c>
      <c r="G15" s="2" t="s">
        <v>12</v>
      </c>
      <c r="H15" s="2">
        <v>12</v>
      </c>
      <c r="I15" s="2" t="s">
        <v>8</v>
      </c>
    </row>
    <row r="16" spans="1:13" x14ac:dyDescent="0.25">
      <c r="A16" s="3"/>
      <c r="B16" s="8">
        <v>43587</v>
      </c>
      <c r="C16" s="2" t="s">
        <v>49</v>
      </c>
      <c r="D16" s="3"/>
      <c r="E16" s="2" t="s">
        <v>58</v>
      </c>
      <c r="F16" s="2" t="s">
        <v>13</v>
      </c>
      <c r="G16" s="2" t="s">
        <v>12</v>
      </c>
      <c r="H16" s="2">
        <v>12</v>
      </c>
      <c r="I16" s="2" t="s">
        <v>8</v>
      </c>
    </row>
    <row r="17" spans="1:9" ht="30" x14ac:dyDescent="0.25">
      <c r="A17" s="3">
        <v>5</v>
      </c>
      <c r="B17" s="8">
        <v>43587</v>
      </c>
      <c r="C17" s="2" t="s">
        <v>16</v>
      </c>
      <c r="D17" s="3">
        <v>512683</v>
      </c>
      <c r="E17" s="2" t="s">
        <v>56</v>
      </c>
      <c r="F17" s="2" t="s">
        <v>31</v>
      </c>
      <c r="G17" s="2" t="s">
        <v>34</v>
      </c>
      <c r="H17" s="2">
        <v>3528</v>
      </c>
      <c r="I17" s="2" t="s">
        <v>8</v>
      </c>
    </row>
    <row r="18" spans="1:9" x14ac:dyDescent="0.25">
      <c r="A18" s="3">
        <v>6</v>
      </c>
      <c r="B18" s="8">
        <v>43588</v>
      </c>
      <c r="C18" s="2" t="s">
        <v>26</v>
      </c>
      <c r="D18" s="3">
        <v>2534539</v>
      </c>
      <c r="E18" s="2" t="s">
        <v>57</v>
      </c>
      <c r="F18" s="2" t="s">
        <v>13</v>
      </c>
      <c r="G18" s="2" t="s">
        <v>34</v>
      </c>
      <c r="H18" s="2">
        <v>3</v>
      </c>
      <c r="I18" s="2" t="s">
        <v>8</v>
      </c>
    </row>
    <row r="19" spans="1:9" x14ac:dyDescent="0.25">
      <c r="A19" s="3"/>
      <c r="B19" s="8">
        <v>43588</v>
      </c>
      <c r="C19" s="2" t="s">
        <v>24</v>
      </c>
      <c r="D19" s="3"/>
      <c r="E19" s="2" t="s">
        <v>57</v>
      </c>
      <c r="F19" s="2" t="s">
        <v>13</v>
      </c>
      <c r="G19" s="2"/>
      <c r="H19" s="2">
        <v>3</v>
      </c>
      <c r="I19" s="2" t="s">
        <v>8</v>
      </c>
    </row>
    <row r="20" spans="1:9" x14ac:dyDescent="0.25">
      <c r="A20" s="3"/>
      <c r="B20" s="8">
        <v>43588</v>
      </c>
      <c r="C20" s="2" t="s">
        <v>25</v>
      </c>
      <c r="D20" s="3"/>
      <c r="E20" s="2" t="s">
        <v>57</v>
      </c>
      <c r="F20" s="2" t="s">
        <v>13</v>
      </c>
      <c r="G20" s="2"/>
      <c r="H20" s="2">
        <v>3</v>
      </c>
      <c r="I20" s="2" t="s">
        <v>8</v>
      </c>
    </row>
    <row r="21" spans="1:9" x14ac:dyDescent="0.25">
      <c r="A21" s="3">
        <v>7</v>
      </c>
      <c r="B21" s="8">
        <v>43588</v>
      </c>
      <c r="C21" s="2" t="s">
        <v>23</v>
      </c>
      <c r="D21" s="3">
        <v>2534540</v>
      </c>
      <c r="E21" s="2" t="s">
        <v>57</v>
      </c>
      <c r="F21" s="2" t="s">
        <v>13</v>
      </c>
      <c r="G21" s="2" t="s">
        <v>12</v>
      </c>
      <c r="H21" s="2">
        <v>5</v>
      </c>
      <c r="I21" s="2" t="s">
        <v>8</v>
      </c>
    </row>
    <row r="22" spans="1:9" x14ac:dyDescent="0.25">
      <c r="A22" s="3"/>
      <c r="B22" s="8">
        <v>43588</v>
      </c>
      <c r="C22" s="2" t="s">
        <v>21</v>
      </c>
      <c r="D22" s="3"/>
      <c r="E22" s="2" t="s">
        <v>57</v>
      </c>
      <c r="F22" s="2" t="s">
        <v>13</v>
      </c>
      <c r="G22" s="2" t="s">
        <v>12</v>
      </c>
      <c r="H22" s="2">
        <v>4</v>
      </c>
      <c r="I22" s="2" t="s">
        <v>8</v>
      </c>
    </row>
    <row r="23" spans="1:9" x14ac:dyDescent="0.25">
      <c r="A23" s="3"/>
      <c r="B23" s="8">
        <v>43588</v>
      </c>
      <c r="C23" s="2" t="s">
        <v>40</v>
      </c>
      <c r="D23" s="3"/>
      <c r="E23" s="2" t="s">
        <v>60</v>
      </c>
      <c r="F23" s="2" t="s">
        <v>13</v>
      </c>
      <c r="G23" s="2" t="s">
        <v>12</v>
      </c>
      <c r="H23" s="2">
        <v>2</v>
      </c>
      <c r="I23" s="2" t="s">
        <v>8</v>
      </c>
    </row>
    <row r="24" spans="1:9" x14ac:dyDescent="0.25">
      <c r="A24" s="3">
        <v>8</v>
      </c>
      <c r="B24" s="8">
        <v>43591</v>
      </c>
      <c r="C24" s="2" t="s">
        <v>30</v>
      </c>
      <c r="D24" s="3"/>
      <c r="E24" s="2" t="s">
        <v>57</v>
      </c>
      <c r="F24" s="2" t="s">
        <v>13</v>
      </c>
      <c r="G24" s="2" t="s">
        <v>34</v>
      </c>
      <c r="H24" s="2">
        <v>5</v>
      </c>
      <c r="I24" s="2" t="s">
        <v>8</v>
      </c>
    </row>
    <row r="25" spans="1:9" x14ac:dyDescent="0.25">
      <c r="A25" s="3"/>
      <c r="B25" s="8">
        <v>43591</v>
      </c>
      <c r="C25" s="2" t="s">
        <v>40</v>
      </c>
      <c r="D25" s="3"/>
      <c r="E25" s="2" t="s">
        <v>60</v>
      </c>
      <c r="F25" s="2" t="s">
        <v>13</v>
      </c>
      <c r="G25" s="2" t="s">
        <v>34</v>
      </c>
      <c r="H25" s="2">
        <v>4</v>
      </c>
      <c r="I25" s="2" t="s">
        <v>8</v>
      </c>
    </row>
    <row r="26" spans="1:9" x14ac:dyDescent="0.25">
      <c r="A26" s="3"/>
      <c r="B26" s="8">
        <v>43591</v>
      </c>
      <c r="C26" s="2" t="s">
        <v>39</v>
      </c>
      <c r="D26" s="3"/>
      <c r="E26" s="2" t="s">
        <v>59</v>
      </c>
      <c r="F26" s="2" t="s">
        <v>13</v>
      </c>
      <c r="G26" s="2" t="s">
        <v>34</v>
      </c>
      <c r="H26" s="2">
        <v>4</v>
      </c>
      <c r="I26" s="2" t="s">
        <v>8</v>
      </c>
    </row>
    <row r="27" spans="1:9" x14ac:dyDescent="0.25">
      <c r="A27" s="3"/>
      <c r="B27" s="8">
        <v>43593</v>
      </c>
      <c r="C27" s="2" t="s">
        <v>61</v>
      </c>
      <c r="D27" s="3">
        <v>2534552</v>
      </c>
      <c r="E27" s="2" t="s">
        <v>57</v>
      </c>
      <c r="F27" s="2" t="s">
        <v>13</v>
      </c>
      <c r="G27" s="2" t="s">
        <v>34</v>
      </c>
      <c r="H27" s="2">
        <v>3</v>
      </c>
      <c r="I27" s="2" t="s">
        <v>8</v>
      </c>
    </row>
    <row r="28" spans="1:9" x14ac:dyDescent="0.25">
      <c r="A28" s="3"/>
      <c r="B28" s="8">
        <v>43593</v>
      </c>
      <c r="C28" s="2" t="s">
        <v>27</v>
      </c>
      <c r="D28" s="3"/>
      <c r="E28" s="2" t="s">
        <v>57</v>
      </c>
      <c r="F28" s="2" t="s">
        <v>13</v>
      </c>
      <c r="G28" s="2" t="s">
        <v>34</v>
      </c>
      <c r="H28" s="2">
        <v>1</v>
      </c>
      <c r="I28" s="2" t="s">
        <v>8</v>
      </c>
    </row>
    <row r="29" spans="1:9" x14ac:dyDescent="0.25">
      <c r="A29" s="3"/>
      <c r="B29" s="8">
        <v>43593</v>
      </c>
      <c r="C29" s="2" t="s">
        <v>28</v>
      </c>
      <c r="D29" s="3"/>
      <c r="E29" s="2" t="s">
        <v>57</v>
      </c>
      <c r="F29" s="2" t="s">
        <v>13</v>
      </c>
      <c r="G29" s="2" t="s">
        <v>34</v>
      </c>
      <c r="H29" s="2">
        <v>5</v>
      </c>
      <c r="I29" s="2" t="s">
        <v>8</v>
      </c>
    </row>
    <row r="30" spans="1:9" ht="30" x14ac:dyDescent="0.25">
      <c r="A30" s="3"/>
      <c r="B30" s="9"/>
      <c r="C30" s="2" t="s">
        <v>16</v>
      </c>
      <c r="D30" s="6"/>
      <c r="E30" s="2"/>
      <c r="F30" s="2"/>
      <c r="G30" s="2"/>
      <c r="H30" s="7"/>
      <c r="I30" s="2"/>
    </row>
    <row r="31" spans="1:9" x14ac:dyDescent="0.25">
      <c r="A31" s="3"/>
      <c r="B31" s="9"/>
      <c r="C31" s="2"/>
      <c r="D31" s="6"/>
      <c r="E31" s="2"/>
      <c r="F31" s="2"/>
      <c r="G31" s="2"/>
      <c r="H31" s="7"/>
      <c r="I31" s="2"/>
    </row>
    <row r="32" spans="1:9" x14ac:dyDescent="0.25">
      <c r="A32" s="3"/>
      <c r="B32" s="9"/>
      <c r="C32" s="2"/>
      <c r="D32" s="6"/>
      <c r="E32" s="2"/>
      <c r="F32" s="2"/>
      <c r="G32" s="2"/>
      <c r="H32" s="7"/>
      <c r="I32" s="2"/>
    </row>
    <row r="33" spans="1:9" x14ac:dyDescent="0.25">
      <c r="A33" s="3"/>
      <c r="B33" s="9"/>
      <c r="C33" s="2"/>
      <c r="D33" s="6"/>
      <c r="E33" s="2"/>
      <c r="F33" s="2"/>
      <c r="G33" s="2"/>
      <c r="H33" s="7"/>
      <c r="I33" s="2"/>
    </row>
    <row r="34" spans="1:9" x14ac:dyDescent="0.25">
      <c r="A34" s="3"/>
      <c r="B34" s="9"/>
      <c r="C34" s="2"/>
      <c r="D34" s="6"/>
      <c r="E34" s="2"/>
      <c r="F34" s="2"/>
      <c r="G34" s="2"/>
      <c r="H34" s="7"/>
      <c r="I34" s="2"/>
    </row>
    <row r="35" spans="1:9" x14ac:dyDescent="0.25">
      <c r="A35" s="3"/>
      <c r="B35" s="9"/>
      <c r="C35" s="2"/>
      <c r="D35" s="6"/>
      <c r="E35" s="2"/>
      <c r="F35" s="2"/>
      <c r="G35" s="2"/>
      <c r="H35" s="7"/>
      <c r="I35" s="2"/>
    </row>
    <row r="36" spans="1:9" x14ac:dyDescent="0.25">
      <c r="A36" s="3"/>
      <c r="B36" s="9"/>
      <c r="C36" s="2"/>
      <c r="D36" s="6"/>
      <c r="E36" s="2"/>
      <c r="F36" s="2"/>
      <c r="G36" s="2"/>
      <c r="H36" s="7"/>
      <c r="I36" s="2"/>
    </row>
    <row r="37" spans="1:9" x14ac:dyDescent="0.25">
      <c r="A37" s="3"/>
      <c r="B37" s="9"/>
      <c r="C37" s="2"/>
      <c r="D37" s="6"/>
      <c r="E37" s="2"/>
      <c r="F37" s="2"/>
      <c r="G37" s="2"/>
      <c r="H37" s="7"/>
      <c r="I37" s="2"/>
    </row>
    <row r="38" spans="1:9" x14ac:dyDescent="0.25">
      <c r="A38" s="3"/>
      <c r="B38" s="9"/>
      <c r="C38" s="2"/>
      <c r="D38" s="6"/>
      <c r="E38" s="2"/>
      <c r="F38" s="2"/>
      <c r="G38" s="2"/>
      <c r="H38" s="7"/>
      <c r="I38" s="2"/>
    </row>
    <row r="39" spans="1:9" x14ac:dyDescent="0.25">
      <c r="A39" s="3"/>
      <c r="B39" s="9"/>
      <c r="C39" s="2"/>
      <c r="D39" s="6"/>
      <c r="E39" s="2"/>
      <c r="F39" s="2"/>
      <c r="G39" s="2"/>
      <c r="H39" s="7"/>
      <c r="I39" s="2"/>
    </row>
    <row r="40" spans="1:9" x14ac:dyDescent="0.25">
      <c r="A40" s="3"/>
      <c r="B40" s="9"/>
      <c r="C40" s="2"/>
      <c r="D40" s="6"/>
      <c r="E40" s="2"/>
      <c r="F40" s="2"/>
      <c r="G40" s="2"/>
      <c r="H40" s="7"/>
      <c r="I40" s="2"/>
    </row>
    <row r="41" spans="1:9" x14ac:dyDescent="0.25">
      <c r="A41" s="3"/>
      <c r="B41" s="9"/>
      <c r="C41" s="2"/>
      <c r="D41" s="6"/>
      <c r="E41" s="2"/>
      <c r="F41" s="2"/>
      <c r="G41" s="2"/>
      <c r="H41" s="7"/>
      <c r="I41" s="2"/>
    </row>
    <row r="42" spans="1:9" x14ac:dyDescent="0.25">
      <c r="A42" s="3"/>
      <c r="B42" s="9"/>
      <c r="C42" s="2"/>
      <c r="D42" s="6"/>
      <c r="E42" s="2"/>
      <c r="F42" s="2"/>
      <c r="G42" s="2"/>
      <c r="H42" s="7"/>
      <c r="I42" s="2"/>
    </row>
    <row r="43" spans="1:9" x14ac:dyDescent="0.25">
      <c r="A43" s="3"/>
      <c r="B43" s="9"/>
      <c r="C43" s="2"/>
      <c r="D43" s="6"/>
      <c r="E43" s="2"/>
      <c r="F43" s="2"/>
      <c r="G43" s="2"/>
      <c r="H43" s="7"/>
      <c r="I43" s="2"/>
    </row>
    <row r="44" spans="1:9" x14ac:dyDescent="0.25">
      <c r="A44" s="3"/>
      <c r="B44" s="9"/>
      <c r="C44" s="2"/>
      <c r="D44" s="6"/>
      <c r="E44" s="2"/>
      <c r="F44" s="2"/>
      <c r="G44" s="2"/>
      <c r="H44" s="7"/>
      <c r="I44" s="2"/>
    </row>
    <row r="45" spans="1:9" x14ac:dyDescent="0.25">
      <c r="A45" s="3"/>
      <c r="B45" s="9"/>
      <c r="C45" s="2"/>
      <c r="D45" s="6"/>
      <c r="E45" s="2"/>
      <c r="F45" s="2"/>
      <c r="G45" s="2"/>
      <c r="H45" s="7"/>
      <c r="I45" s="2"/>
    </row>
    <row r="46" spans="1:9" x14ac:dyDescent="0.25">
      <c r="A46" s="3"/>
      <c r="B46" s="9"/>
      <c r="C46" s="2"/>
      <c r="D46" s="6"/>
      <c r="E46" s="2"/>
      <c r="F46" s="2"/>
      <c r="G46" s="2"/>
      <c r="H46" s="7"/>
      <c r="I46" s="2"/>
    </row>
    <row r="47" spans="1:9" x14ac:dyDescent="0.25">
      <c r="A47" s="3"/>
      <c r="B47" s="9"/>
      <c r="C47" s="2"/>
      <c r="D47" s="6"/>
      <c r="E47" s="2"/>
      <c r="F47" s="2"/>
      <c r="G47" s="2"/>
      <c r="H47" s="7"/>
      <c r="I47" s="2"/>
    </row>
    <row r="48" spans="1:9" x14ac:dyDescent="0.25">
      <c r="A48" s="3"/>
      <c r="B48" s="9"/>
      <c r="C48" s="2"/>
      <c r="D48" s="6"/>
      <c r="E48" s="2"/>
      <c r="F48" s="2"/>
      <c r="G48" s="2"/>
      <c r="H48" s="7"/>
      <c r="I48" s="2"/>
    </row>
    <row r="49" spans="1:9" x14ac:dyDescent="0.25">
      <c r="A49" s="3"/>
      <c r="B49" s="9"/>
      <c r="C49" s="2"/>
      <c r="D49" s="6"/>
      <c r="E49" s="2"/>
      <c r="F49" s="2"/>
      <c r="G49" s="2"/>
      <c r="H49" s="7"/>
      <c r="I49" s="2"/>
    </row>
    <row r="50" spans="1:9" x14ac:dyDescent="0.25">
      <c r="A50" s="3"/>
      <c r="B50" s="9"/>
      <c r="C50" s="2"/>
      <c r="D50" s="6"/>
      <c r="E50" s="2"/>
      <c r="F50" s="2"/>
      <c r="G50" s="2"/>
      <c r="H50" s="7"/>
      <c r="I50" s="2"/>
    </row>
    <row r="51" spans="1:9" x14ac:dyDescent="0.25">
      <c r="A51" s="3"/>
      <c r="B51" s="9"/>
      <c r="C51" s="2"/>
      <c r="D51" s="6"/>
      <c r="E51" s="2"/>
      <c r="F51" s="2"/>
      <c r="G51" s="2"/>
      <c r="H51" s="7"/>
      <c r="I51" s="2"/>
    </row>
    <row r="52" spans="1:9" x14ac:dyDescent="0.25">
      <c r="A52" s="3"/>
      <c r="B52" s="9"/>
      <c r="C52" s="2"/>
      <c r="D52" s="6"/>
      <c r="E52" s="2"/>
      <c r="F52" s="2"/>
      <c r="G52" s="2"/>
      <c r="H52" s="7"/>
      <c r="I52" s="2"/>
    </row>
    <row r="53" spans="1:9" x14ac:dyDescent="0.25">
      <c r="A53" s="3"/>
      <c r="B53" s="9"/>
      <c r="C53" s="2"/>
      <c r="D53" s="6"/>
      <c r="E53" s="2"/>
      <c r="F53" s="2"/>
      <c r="G53" s="2"/>
      <c r="H53" s="7"/>
      <c r="I53" s="2"/>
    </row>
    <row r="54" spans="1:9" x14ac:dyDescent="0.25">
      <c r="A54" s="3"/>
      <c r="B54" s="9"/>
      <c r="C54" s="2"/>
      <c r="D54" s="6"/>
      <c r="E54" s="2"/>
      <c r="F54" s="2"/>
      <c r="G54" s="2"/>
      <c r="H54" s="7"/>
      <c r="I54" s="2"/>
    </row>
    <row r="55" spans="1:9" x14ac:dyDescent="0.25">
      <c r="A55" s="3"/>
      <c r="B55" s="9"/>
      <c r="C55" s="2"/>
      <c r="D55" s="6"/>
      <c r="E55" s="2"/>
      <c r="F55" s="2"/>
      <c r="G55" s="2"/>
      <c r="H55" s="7"/>
      <c r="I55" s="2"/>
    </row>
    <row r="56" spans="1:9" x14ac:dyDescent="0.25">
      <c r="A56" s="3"/>
      <c r="B56" s="9"/>
      <c r="C56" s="2"/>
      <c r="D56" s="6"/>
      <c r="E56" s="2"/>
      <c r="F56" s="2"/>
      <c r="G56" s="2"/>
      <c r="H56" s="7"/>
      <c r="I56" s="2"/>
    </row>
    <row r="57" spans="1:9" x14ac:dyDescent="0.25">
      <c r="A57" s="3"/>
      <c r="B57" s="9"/>
      <c r="C57" s="2"/>
      <c r="D57" s="6"/>
      <c r="E57" s="2"/>
      <c r="F57" s="2"/>
      <c r="G57" s="2"/>
      <c r="H57" s="7"/>
      <c r="I57" s="2"/>
    </row>
    <row r="58" spans="1:9" x14ac:dyDescent="0.25">
      <c r="A58" s="3"/>
      <c r="B58" s="9"/>
      <c r="C58" s="2"/>
      <c r="D58" s="6"/>
      <c r="E58" s="2"/>
      <c r="F58" s="2"/>
      <c r="G58" s="2"/>
      <c r="H58" s="7"/>
      <c r="I58" s="2"/>
    </row>
    <row r="59" spans="1:9" x14ac:dyDescent="0.25">
      <c r="A59" s="3"/>
      <c r="B59" s="9"/>
      <c r="C59" s="2"/>
      <c r="D59" s="6"/>
      <c r="E59" s="2"/>
      <c r="F59" s="2"/>
      <c r="G59" s="2"/>
      <c r="H59" s="7"/>
      <c r="I59" s="2"/>
    </row>
    <row r="60" spans="1:9" x14ac:dyDescent="0.25">
      <c r="A60" s="3"/>
      <c r="B60" s="9"/>
      <c r="C60" s="2"/>
      <c r="D60" s="6"/>
      <c r="E60" s="2"/>
      <c r="F60" s="2"/>
      <c r="G60" s="2"/>
      <c r="H60" s="7"/>
      <c r="I60" s="2"/>
    </row>
    <row r="61" spans="1:9" x14ac:dyDescent="0.25">
      <c r="A61" s="3"/>
      <c r="B61" s="9"/>
      <c r="C61" s="2"/>
      <c r="D61" s="6"/>
      <c r="E61" s="2"/>
      <c r="F61" s="2"/>
      <c r="G61" s="2"/>
      <c r="H61" s="7"/>
      <c r="I61" s="2"/>
    </row>
    <row r="62" spans="1:9" x14ac:dyDescent="0.25">
      <c r="A62" s="3"/>
      <c r="B62" s="9"/>
      <c r="C62" s="2"/>
      <c r="D62" s="6"/>
      <c r="E62" s="2"/>
      <c r="F62" s="2"/>
      <c r="G62" s="2"/>
      <c r="H62" s="7"/>
      <c r="I62" s="2"/>
    </row>
    <row r="63" spans="1:9" x14ac:dyDescent="0.25">
      <c r="A63" s="3"/>
      <c r="B63" s="9"/>
      <c r="C63" s="2"/>
      <c r="D63" s="6"/>
      <c r="E63" s="2"/>
      <c r="F63" s="2"/>
      <c r="G63" s="2"/>
      <c r="H63" s="7"/>
      <c r="I63" s="2"/>
    </row>
    <row r="64" spans="1:9" x14ac:dyDescent="0.25">
      <c r="A64" s="3"/>
      <c r="B64" s="9"/>
      <c r="C64" s="2"/>
      <c r="D64" s="6"/>
      <c r="E64" s="2"/>
      <c r="F64" s="2"/>
      <c r="G64" s="2"/>
      <c r="H64" s="7"/>
      <c r="I64" s="2"/>
    </row>
    <row r="65" spans="1:9" x14ac:dyDescent="0.25">
      <c r="A65" s="3"/>
      <c r="B65" s="9"/>
      <c r="C65" s="2"/>
      <c r="D65" s="6"/>
      <c r="E65" s="2"/>
      <c r="F65" s="2"/>
      <c r="G65" s="2"/>
      <c r="H65" s="7"/>
      <c r="I65" s="2"/>
    </row>
    <row r="66" spans="1:9" x14ac:dyDescent="0.25">
      <c r="A66" s="3"/>
      <c r="B66" s="9"/>
      <c r="C66" s="2"/>
      <c r="D66" s="6"/>
      <c r="E66" s="2"/>
      <c r="F66" s="2"/>
      <c r="G66" s="2"/>
      <c r="H66" s="7"/>
      <c r="I66" s="2"/>
    </row>
    <row r="67" spans="1:9" x14ac:dyDescent="0.25">
      <c r="A67" s="3"/>
      <c r="B67" s="9"/>
      <c r="C67" s="2"/>
      <c r="D67" s="6"/>
      <c r="E67" s="2"/>
      <c r="F67" s="2"/>
      <c r="G67" s="2"/>
      <c r="H67" s="7"/>
      <c r="I67" s="2"/>
    </row>
    <row r="68" spans="1:9" x14ac:dyDescent="0.25">
      <c r="A68" s="3"/>
      <c r="B68" s="9"/>
      <c r="C68" s="2"/>
      <c r="D68" s="6"/>
      <c r="E68" s="2"/>
      <c r="F68" s="2"/>
      <c r="G68" s="2"/>
      <c r="H68" s="7"/>
      <c r="I68" s="2"/>
    </row>
    <row r="69" spans="1:9" x14ac:dyDescent="0.25">
      <c r="A69" s="3"/>
      <c r="B69" s="9"/>
      <c r="C69" s="2"/>
      <c r="D69" s="6"/>
      <c r="E69" s="2"/>
      <c r="F69" s="2"/>
      <c r="G69" s="2"/>
      <c r="H69" s="7"/>
      <c r="I69" s="2"/>
    </row>
    <row r="70" spans="1:9" x14ac:dyDescent="0.25">
      <c r="A70" s="3"/>
      <c r="B70" s="9"/>
      <c r="C70" s="2"/>
      <c r="D70" s="6"/>
      <c r="E70" s="2"/>
      <c r="F70" s="2"/>
      <c r="G70" s="2"/>
      <c r="H70" s="7"/>
      <c r="I70" s="2"/>
    </row>
    <row r="71" spans="1:9" x14ac:dyDescent="0.25">
      <c r="A71" s="3"/>
      <c r="B71" s="9"/>
      <c r="C71" s="2"/>
      <c r="D71" s="6"/>
      <c r="E71" s="2"/>
      <c r="F71" s="2"/>
      <c r="G71" s="2"/>
      <c r="H71" s="7"/>
      <c r="I71" s="2"/>
    </row>
    <row r="72" spans="1:9" x14ac:dyDescent="0.25">
      <c r="A72" s="3"/>
      <c r="B72" s="9"/>
      <c r="C72" s="2"/>
      <c r="D72" s="6"/>
      <c r="E72" s="2"/>
      <c r="F72" s="2"/>
      <c r="G72" s="2"/>
      <c r="H72" s="7"/>
      <c r="I72" s="2"/>
    </row>
    <row r="73" spans="1:9" x14ac:dyDescent="0.25">
      <c r="A73" s="3"/>
      <c r="B73" s="9"/>
      <c r="C73" s="2"/>
      <c r="D73" s="6"/>
      <c r="E73" s="2"/>
      <c r="F73" s="2"/>
      <c r="G73" s="2"/>
      <c r="H73" s="7"/>
      <c r="I73" s="2"/>
    </row>
    <row r="74" spans="1:9" x14ac:dyDescent="0.25">
      <c r="A74" s="3"/>
      <c r="B74" s="9"/>
      <c r="C74" s="2"/>
      <c r="D74" s="6"/>
      <c r="E74" s="2"/>
      <c r="F74" s="2"/>
      <c r="G74" s="2"/>
      <c r="H74" s="7"/>
      <c r="I74" s="2"/>
    </row>
    <row r="75" spans="1:9" x14ac:dyDescent="0.25">
      <c r="A75" s="3"/>
      <c r="B75" s="9"/>
      <c r="C75" s="2"/>
      <c r="D75" s="6"/>
      <c r="E75" s="2"/>
      <c r="F75" s="2"/>
      <c r="G75" s="2"/>
      <c r="H75" s="7"/>
      <c r="I75" s="2"/>
    </row>
    <row r="76" spans="1:9" x14ac:dyDescent="0.25">
      <c r="A76" s="3"/>
      <c r="B76" s="9"/>
      <c r="C76" s="2"/>
      <c r="D76" s="6"/>
      <c r="E76" s="2"/>
      <c r="F76" s="2"/>
      <c r="G76" s="2"/>
      <c r="H76" s="7"/>
      <c r="I76" s="2"/>
    </row>
    <row r="77" spans="1:9" x14ac:dyDescent="0.25">
      <c r="A77" s="3"/>
      <c r="B77" s="9"/>
      <c r="C77" s="2"/>
      <c r="D77" s="6"/>
      <c r="E77" s="2"/>
      <c r="F77" s="2"/>
      <c r="G77" s="2"/>
      <c r="H77" s="7"/>
      <c r="I77" s="2"/>
    </row>
    <row r="78" spans="1:9" x14ac:dyDescent="0.25">
      <c r="A78" s="3"/>
      <c r="B78" s="9"/>
      <c r="C78" s="2"/>
      <c r="D78" s="6"/>
      <c r="E78" s="2"/>
      <c r="F78" s="2"/>
      <c r="G78" s="2"/>
      <c r="H78" s="7"/>
      <c r="I78" s="2"/>
    </row>
    <row r="79" spans="1:9" x14ac:dyDescent="0.25">
      <c r="A79" s="3"/>
      <c r="B79" s="9"/>
      <c r="C79" s="2"/>
      <c r="D79" s="6"/>
      <c r="E79" s="2"/>
      <c r="F79" s="2"/>
      <c r="G79" s="2"/>
      <c r="H79" s="7"/>
      <c r="I79" s="2"/>
    </row>
    <row r="80" spans="1:9" x14ac:dyDescent="0.25">
      <c r="A80" s="3"/>
      <c r="B80" s="9"/>
      <c r="C80" s="2"/>
      <c r="D80" s="6"/>
      <c r="E80" s="2"/>
      <c r="F80" s="2"/>
      <c r="G80" s="2"/>
      <c r="H80" s="7"/>
      <c r="I80" s="2"/>
    </row>
    <row r="81" spans="1:9" x14ac:dyDescent="0.25">
      <c r="A81" s="3"/>
      <c r="B81" s="9"/>
      <c r="C81" s="2"/>
      <c r="D81" s="6"/>
      <c r="E81" s="2"/>
      <c r="F81" s="2"/>
      <c r="G81" s="2"/>
      <c r="H81" s="7"/>
      <c r="I81" s="2"/>
    </row>
    <row r="82" spans="1:9" x14ac:dyDescent="0.25">
      <c r="A82" s="3"/>
      <c r="B82" s="9"/>
      <c r="C82" s="2"/>
      <c r="D82" s="6"/>
      <c r="E82" s="2"/>
      <c r="F82" s="2"/>
      <c r="G82" s="2"/>
      <c r="H82" s="7"/>
      <c r="I82" s="2"/>
    </row>
    <row r="83" spans="1:9" x14ac:dyDescent="0.25">
      <c r="A83" s="3"/>
      <c r="B83" s="9"/>
      <c r="C83" s="2"/>
      <c r="D83" s="6"/>
      <c r="E83" s="2"/>
      <c r="F83" s="2"/>
      <c r="G83" s="2"/>
      <c r="H83" s="7"/>
      <c r="I83" s="2"/>
    </row>
    <row r="84" spans="1:9" x14ac:dyDescent="0.25">
      <c r="A84" s="3"/>
      <c r="B84" s="9"/>
      <c r="C84" s="2"/>
      <c r="D84" s="6"/>
      <c r="E84" s="2"/>
      <c r="F84" s="2"/>
      <c r="G84" s="2"/>
      <c r="H84" s="7"/>
      <c r="I84" s="2"/>
    </row>
  </sheetData>
  <dataValidations count="5">
    <dataValidation type="list" allowBlank="1" showInputMessage="1" showErrorMessage="1" sqref="G2:G10 G13:G84" xr:uid="{00000000-0002-0000-0000-000000000000}">
      <formula1>Перевозчик</formula1>
    </dataValidation>
    <dataValidation type="list" allowBlank="1" showInputMessage="1" showErrorMessage="1" sqref="I2:I84" xr:uid="{00000000-0002-0000-0000-000001000000}">
      <formula1>Ед.изм.</formula1>
    </dataValidation>
    <dataValidation type="list" allowBlank="1" showInputMessage="1" showErrorMessage="1" sqref="C2:C84" xr:uid="{00000000-0002-0000-0000-000002000000}">
      <formula1>Наименование</formula1>
    </dataValidation>
    <dataValidation type="list" allowBlank="1" showInputMessage="1" showErrorMessage="1" sqref="F2:F84" xr:uid="{00000000-0002-0000-0000-000003000000}">
      <formula1>Поставщик</formula1>
    </dataValidation>
    <dataValidation type="list" allowBlank="1" showInputMessage="1" showErrorMessage="1" sqref="E2:E84" xr:uid="{00000000-0002-0000-0000-000004000000}">
      <formula1>категория</formula1>
    </dataValidation>
  </dataValidations>
  <pageMargins left="0.25" right="0.25" top="0.75" bottom="0.75" header="0.3" footer="0.3"/>
  <pageSetup paperSize="9" orientation="landscape" horizontalDpi="180" verticalDpi="18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7"/>
  <sheetViews>
    <sheetView workbookViewId="0">
      <selection activeCell="C13" sqref="C13"/>
    </sheetView>
  </sheetViews>
  <sheetFormatPr defaultRowHeight="15" x14ac:dyDescent="0.25"/>
  <cols>
    <col min="1" max="1" width="19.140625" customWidth="1"/>
    <col min="2" max="2" width="5.85546875" customWidth="1"/>
    <col min="3" max="3" width="23.28515625" customWidth="1"/>
    <col min="4" max="4" width="5.5703125" customWidth="1"/>
    <col min="5" max="5" width="14.85546875" customWidth="1"/>
    <col min="7" max="7" width="16.28515625" customWidth="1"/>
    <col min="9" max="9" width="14.7109375" customWidth="1"/>
  </cols>
  <sheetData>
    <row r="1" spans="1:9" x14ac:dyDescent="0.25">
      <c r="A1" t="s">
        <v>14</v>
      </c>
      <c r="C1" t="s">
        <v>4</v>
      </c>
      <c r="E1" s="1" t="s">
        <v>6</v>
      </c>
      <c r="G1" t="s">
        <v>15</v>
      </c>
      <c r="I1" t="s">
        <v>55</v>
      </c>
    </row>
    <row r="2" spans="1:9" ht="30" x14ac:dyDescent="0.25">
      <c r="A2" t="s">
        <v>16</v>
      </c>
      <c r="C2" s="1" t="s">
        <v>31</v>
      </c>
      <c r="E2" s="1" t="s">
        <v>34</v>
      </c>
      <c r="G2" t="s">
        <v>9</v>
      </c>
      <c r="I2" s="1" t="s">
        <v>56</v>
      </c>
    </row>
    <row r="3" spans="1:9" x14ac:dyDescent="0.25">
      <c r="A3" t="s">
        <v>7</v>
      </c>
      <c r="C3" s="4" t="s">
        <v>13</v>
      </c>
      <c r="E3" s="1" t="s">
        <v>35</v>
      </c>
      <c r="G3" t="s">
        <v>8</v>
      </c>
      <c r="I3" t="s">
        <v>58</v>
      </c>
    </row>
    <row r="4" spans="1:9" x14ac:dyDescent="0.25">
      <c r="A4" t="s">
        <v>17</v>
      </c>
      <c r="C4" t="s">
        <v>32</v>
      </c>
      <c r="E4" s="1" t="s">
        <v>12</v>
      </c>
      <c r="I4" t="s">
        <v>57</v>
      </c>
    </row>
    <row r="5" spans="1:9" x14ac:dyDescent="0.25">
      <c r="A5" t="s">
        <v>18</v>
      </c>
      <c r="C5" t="s">
        <v>33</v>
      </c>
      <c r="E5" s="1" t="s">
        <v>36</v>
      </c>
      <c r="I5" s="5" t="s">
        <v>59</v>
      </c>
    </row>
    <row r="6" spans="1:9" x14ac:dyDescent="0.25">
      <c r="A6" t="s">
        <v>11</v>
      </c>
      <c r="C6" s="5"/>
      <c r="E6" s="1" t="s">
        <v>37</v>
      </c>
      <c r="I6" s="5" t="s">
        <v>60</v>
      </c>
    </row>
    <row r="7" spans="1:9" x14ac:dyDescent="0.25">
      <c r="A7" t="s">
        <v>10</v>
      </c>
      <c r="E7" s="1"/>
    </row>
    <row r="8" spans="1:9" x14ac:dyDescent="0.25">
      <c r="A8" t="s">
        <v>19</v>
      </c>
      <c r="E8" s="1"/>
    </row>
    <row r="9" spans="1:9" x14ac:dyDescent="0.25">
      <c r="A9" t="s">
        <v>20</v>
      </c>
      <c r="E9" s="1"/>
    </row>
    <row r="10" spans="1:9" x14ac:dyDescent="0.25">
      <c r="A10" t="s">
        <v>61</v>
      </c>
      <c r="E10" s="1"/>
    </row>
    <row r="11" spans="1:9" x14ac:dyDescent="0.25">
      <c r="A11" t="s">
        <v>67</v>
      </c>
    </row>
    <row r="12" spans="1:9" x14ac:dyDescent="0.25">
      <c r="A12" t="s">
        <v>21</v>
      </c>
    </row>
    <row r="13" spans="1:9" x14ac:dyDescent="0.25">
      <c r="A13" t="s">
        <v>22</v>
      </c>
    </row>
    <row r="14" spans="1:9" x14ac:dyDescent="0.25">
      <c r="A14" t="s">
        <v>23</v>
      </c>
    </row>
    <row r="15" spans="1:9" x14ac:dyDescent="0.25">
      <c r="A15" t="s">
        <v>24</v>
      </c>
    </row>
    <row r="16" spans="1:9" x14ac:dyDescent="0.25">
      <c r="A16" t="s">
        <v>25</v>
      </c>
    </row>
    <row r="17" spans="1:1" x14ac:dyDescent="0.25">
      <c r="A17" t="s">
        <v>26</v>
      </c>
    </row>
    <row r="18" spans="1:1" x14ac:dyDescent="0.25">
      <c r="A18" t="s">
        <v>27</v>
      </c>
    </row>
    <row r="19" spans="1:1" x14ac:dyDescent="0.25">
      <c r="A19" t="s">
        <v>28</v>
      </c>
    </row>
    <row r="20" spans="1:1" x14ac:dyDescent="0.25">
      <c r="A20" t="s">
        <v>29</v>
      </c>
    </row>
    <row r="21" spans="1:1" x14ac:dyDescent="0.25">
      <c r="A21" t="s">
        <v>30</v>
      </c>
    </row>
    <row r="22" spans="1:1" x14ac:dyDescent="0.25">
      <c r="A22" t="s">
        <v>39</v>
      </c>
    </row>
    <row r="23" spans="1:1" x14ac:dyDescent="0.25">
      <c r="A23" s="5" t="s">
        <v>40</v>
      </c>
    </row>
    <row r="24" spans="1:1" x14ac:dyDescent="0.25">
      <c r="A24" t="s">
        <v>41</v>
      </c>
    </row>
    <row r="25" spans="1:1" x14ac:dyDescent="0.25">
      <c r="A25" t="s">
        <v>42</v>
      </c>
    </row>
    <row r="26" spans="1:1" x14ac:dyDescent="0.25">
      <c r="A26" t="s">
        <v>43</v>
      </c>
    </row>
    <row r="27" spans="1:1" x14ac:dyDescent="0.25">
      <c r="A27" t="s">
        <v>44</v>
      </c>
    </row>
    <row r="28" spans="1:1" x14ac:dyDescent="0.25">
      <c r="A28" t="s">
        <v>45</v>
      </c>
    </row>
    <row r="29" spans="1:1" x14ac:dyDescent="0.25">
      <c r="A29" t="s">
        <v>46</v>
      </c>
    </row>
    <row r="30" spans="1:1" x14ac:dyDescent="0.25">
      <c r="A30" t="s">
        <v>47</v>
      </c>
    </row>
    <row r="31" spans="1:1" x14ac:dyDescent="0.25">
      <c r="A31" t="s">
        <v>48</v>
      </c>
    </row>
    <row r="32" spans="1:1" x14ac:dyDescent="0.25">
      <c r="A32" t="s">
        <v>49</v>
      </c>
    </row>
    <row r="33" spans="1:13" x14ac:dyDescent="0.25">
      <c r="A33" t="s">
        <v>50</v>
      </c>
    </row>
    <row r="34" spans="1:13" x14ac:dyDescent="0.25">
      <c r="A34" t="s">
        <v>51</v>
      </c>
      <c r="B34" s="2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5">
      <c r="A35" t="s">
        <v>52</v>
      </c>
    </row>
    <row r="36" spans="1:13" x14ac:dyDescent="0.25">
      <c r="A36" t="s">
        <v>53</v>
      </c>
    </row>
    <row r="37" spans="1:13" x14ac:dyDescent="0.25">
      <c r="A37" s="5" t="s">
        <v>54</v>
      </c>
    </row>
  </sheetData>
  <dataValidations disablePrompts="1" count="1">
    <dataValidation type="list" allowBlank="1" showInputMessage="1" showErrorMessage="1" sqref="A26" xr:uid="{00000000-0002-0000-0100-000000000000}">
      <formula1>$C$501:$C$514</formula1>
    </dataValidation>
  </dataValidations>
  <pageMargins left="0.7" right="0.7" top="0.75" bottom="0.75" header="0.3" footer="0.3"/>
  <pageSetup paperSize="9" orientation="portrait" horizontalDpi="180" verticalDpi="180" r:id="rId1"/>
  <tableParts count="5"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41"/>
  <sheetViews>
    <sheetView tabSelected="1" zoomScaleNormal="100" workbookViewId="0">
      <selection activeCell="E4" sqref="E4"/>
    </sheetView>
  </sheetViews>
  <sheetFormatPr defaultRowHeight="15" x14ac:dyDescent="0.25"/>
  <cols>
    <col min="1" max="1" width="20.85546875" customWidth="1"/>
    <col min="2" max="2" width="14" customWidth="1"/>
    <col min="3" max="3" width="15.28515625" customWidth="1"/>
    <col min="4" max="4" width="14" customWidth="1"/>
    <col min="5" max="5" width="12.85546875" customWidth="1"/>
    <col min="6" max="6" width="13.42578125" customWidth="1"/>
    <col min="7" max="7" width="13.28515625" customWidth="1"/>
    <col min="8" max="8" width="12.5703125" customWidth="1"/>
  </cols>
  <sheetData>
    <row r="2" spans="1:9" ht="45" x14ac:dyDescent="0.25">
      <c r="A2" s="12" t="s">
        <v>62</v>
      </c>
      <c r="B2" s="12" t="s">
        <v>68</v>
      </c>
      <c r="C2" s="11" t="s">
        <v>69</v>
      </c>
      <c r="D2" s="4" t="s">
        <v>75</v>
      </c>
      <c r="E2" t="s">
        <v>73</v>
      </c>
      <c r="F2" t="s">
        <v>74</v>
      </c>
      <c r="G2" t="s">
        <v>70</v>
      </c>
      <c r="H2" t="s">
        <v>71</v>
      </c>
      <c r="I2" t="s">
        <v>72</v>
      </c>
    </row>
    <row r="3" spans="1:9" x14ac:dyDescent="0.25">
      <c r="A3" s="15" t="s">
        <v>58</v>
      </c>
      <c r="B3" s="15"/>
    </row>
    <row r="4" spans="1:9" x14ac:dyDescent="0.25">
      <c r="A4" s="13" t="s">
        <v>41</v>
      </c>
      <c r="B4" s="14">
        <f>SUMIFS('поступление материалов'!H:H,'поступление материалов'!C:C,A4)</f>
        <v>0</v>
      </c>
      <c r="C4" s="3">
        <v>70</v>
      </c>
      <c r="D4" s="10">
        <v>14</v>
      </c>
      <c r="E4" s="16">
        <f>MIN($D4,$B4+$D4-SUM($D4:D4))</f>
        <v>0</v>
      </c>
      <c r="F4" s="16">
        <f>MIN($D4,$B4+$D4-SUM($D4:E4))</f>
        <v>0</v>
      </c>
      <c r="G4" s="16">
        <f>MIN($D4,$B4+$D4-SUM($D4:F4))</f>
        <v>0</v>
      </c>
      <c r="H4" s="16">
        <f>MIN($D4,$B4+$D4-SUM($D4:G4))</f>
        <v>0</v>
      </c>
      <c r="I4" s="16">
        <f>MIN($D4,$B4+$D4-SUM($D4:H4))</f>
        <v>0</v>
      </c>
    </row>
    <row r="5" spans="1:9" x14ac:dyDescent="0.25">
      <c r="A5" s="13" t="s">
        <v>42</v>
      </c>
      <c r="B5" s="14">
        <f>SUMIFS('поступление материалов'!H:H,'поступление материалов'!C:C,A5)</f>
        <v>0</v>
      </c>
      <c r="C5" s="3">
        <v>134</v>
      </c>
      <c r="D5" s="10">
        <v>26</v>
      </c>
      <c r="E5" s="16">
        <f>MIN($D5,$B5+$D5-SUM($D5:D5))</f>
        <v>0</v>
      </c>
      <c r="F5" s="16">
        <f>MIN($D5,$B5+$D5-SUM($D5:E5))</f>
        <v>0</v>
      </c>
      <c r="G5" s="16">
        <f>MIN($D5,$B5+$D5-SUM($D5:F5))</f>
        <v>0</v>
      </c>
      <c r="H5" s="16">
        <f>MIN($D5,$B5+$D5-SUM($D5:G5))</f>
        <v>0</v>
      </c>
      <c r="I5" s="16">
        <f>MIN($D5,$B5+$D5-SUM($D5:H5))</f>
        <v>0</v>
      </c>
    </row>
    <row r="6" spans="1:9" x14ac:dyDescent="0.25">
      <c r="A6" s="13" t="s">
        <v>43</v>
      </c>
      <c r="B6" s="14">
        <f>SUMIFS('поступление материалов'!H:H,'поступление материалов'!C:C,A6)</f>
        <v>0</v>
      </c>
      <c r="C6" s="3">
        <v>67</v>
      </c>
      <c r="D6" s="10">
        <v>13</v>
      </c>
      <c r="E6" s="16">
        <f>MIN($D6,$B6+$D6-SUM($D6:D6))</f>
        <v>0</v>
      </c>
      <c r="F6" s="16">
        <f>MIN($D6,$B6+$D6-SUM($D6:E6))</f>
        <v>0</v>
      </c>
      <c r="G6" s="16">
        <f>MIN($D6,$B6+$D6-SUM($D6:F6))</f>
        <v>0</v>
      </c>
      <c r="H6" s="16">
        <f>MIN($D6,$B6+$D6-SUM($D6:G6))</f>
        <v>0</v>
      </c>
      <c r="I6" s="16">
        <f>MIN($D6,$B6+$D6-SUM($D6:H6))</f>
        <v>0</v>
      </c>
    </row>
    <row r="7" spans="1:9" x14ac:dyDescent="0.25">
      <c r="A7" s="13" t="s">
        <v>44</v>
      </c>
      <c r="B7" s="14">
        <f>SUMIFS('поступление материалов'!H:H,'поступление материалов'!C:C,A7)</f>
        <v>0</v>
      </c>
      <c r="C7" s="3">
        <v>63</v>
      </c>
      <c r="D7" s="10">
        <v>12</v>
      </c>
      <c r="E7" s="16">
        <f>MIN($D7,$B7+$D7-SUM($D7:D7))</f>
        <v>0</v>
      </c>
      <c r="F7" s="16">
        <f>MIN($D7,$B7+$D7-SUM($D7:E7))</f>
        <v>0</v>
      </c>
      <c r="G7" s="16">
        <f>MIN($D7,$B7+$D7-SUM($D7:F7))</f>
        <v>0</v>
      </c>
      <c r="H7" s="16">
        <f>MIN($D7,$B7+$D7-SUM($D7:G7))</f>
        <v>0</v>
      </c>
      <c r="I7" s="16">
        <f>MIN($D7,$B7+$D7-SUM($D7:H7))</f>
        <v>0</v>
      </c>
    </row>
    <row r="8" spans="1:9" x14ac:dyDescent="0.25">
      <c r="A8" s="13" t="s">
        <v>45</v>
      </c>
      <c r="B8" s="14">
        <f>SUMIFS('поступление материалов'!H:H,'поступление материалов'!C:C,A8)</f>
        <v>0</v>
      </c>
      <c r="C8" s="3">
        <v>50</v>
      </c>
      <c r="D8" s="10">
        <v>12</v>
      </c>
      <c r="E8" s="16">
        <f>MIN($D8,$B8+$D8-SUM($D8:D8))</f>
        <v>0</v>
      </c>
      <c r="F8" s="16">
        <f>MIN($D8,$B8+$D8-SUM($D8:E8))</f>
        <v>0</v>
      </c>
      <c r="G8" s="16">
        <f>MIN($D8,$B8+$D8-SUM($D8:F8))</f>
        <v>0</v>
      </c>
      <c r="H8" s="16">
        <f>MIN($D8,$B8+$D8-SUM($D8:G8))</f>
        <v>0</v>
      </c>
      <c r="I8" s="16">
        <f>MIN($D8,$B8+$D8-SUM($D8:H8))</f>
        <v>0</v>
      </c>
    </row>
    <row r="9" spans="1:9" x14ac:dyDescent="0.25">
      <c r="A9" s="13" t="s">
        <v>46</v>
      </c>
      <c r="B9" s="14">
        <f>SUMIFS('поступление материалов'!H:H,'поступление материалов'!C:C,A9)</f>
        <v>0</v>
      </c>
      <c r="C9" s="3">
        <v>49</v>
      </c>
      <c r="D9" s="10">
        <v>9</v>
      </c>
      <c r="E9" s="16">
        <f>MIN($D9,$B9+$D9-SUM($D9:D9))</f>
        <v>0</v>
      </c>
      <c r="F9" s="16">
        <f>MIN($D9,$B9+$D9-SUM($D9:E9))</f>
        <v>0</v>
      </c>
      <c r="G9" s="16">
        <f>MIN($D9,$B9+$D9-SUM($D9:F9))</f>
        <v>0</v>
      </c>
      <c r="H9" s="16">
        <f>MIN($D9,$B9+$D9-SUM($D9:G9))</f>
        <v>0</v>
      </c>
      <c r="I9" s="16">
        <f>MIN($D9,$B9+$D9-SUM($D9:H9))</f>
        <v>0</v>
      </c>
    </row>
    <row r="10" spans="1:9" x14ac:dyDescent="0.25">
      <c r="A10" s="13" t="s">
        <v>47</v>
      </c>
      <c r="B10" s="14">
        <f>SUMIFS('поступление материалов'!H:H,'поступление материалов'!C:C,A10)</f>
        <v>0</v>
      </c>
      <c r="C10" s="3">
        <v>10</v>
      </c>
      <c r="D10" s="10"/>
      <c r="E10" s="16">
        <f>MIN($D10,$B10+$D10-SUM($D10:D10))</f>
        <v>0</v>
      </c>
      <c r="F10" s="16">
        <f>MIN($D10,$B10+$D10-SUM($D10:E10))</f>
        <v>0</v>
      </c>
      <c r="G10" s="16">
        <f>MIN($D10,$B10+$D10-SUM($D10:F10))</f>
        <v>0</v>
      </c>
      <c r="H10" s="16">
        <f>MIN($D10,$B10+$D10-SUM($D10:G10))</f>
        <v>0</v>
      </c>
      <c r="I10" s="16">
        <f>MIN($D10,$B10+$D10-SUM($D10:H10))</f>
        <v>0</v>
      </c>
    </row>
    <row r="11" spans="1:9" x14ac:dyDescent="0.25">
      <c r="A11" s="13" t="s">
        <v>48</v>
      </c>
      <c r="B11" s="14">
        <f>SUMIFS('поступление материалов'!H:H,'поступление материалов'!C:C,A11)</f>
        <v>0</v>
      </c>
      <c r="C11" s="3">
        <v>1</v>
      </c>
      <c r="D11" s="10"/>
      <c r="E11" s="16">
        <f>MIN($D11,$B11+$D11-SUM($D11:D11))</f>
        <v>0</v>
      </c>
      <c r="F11" s="16">
        <f>MIN($D11,$B11+$D11-SUM($D11:E11))</f>
        <v>0</v>
      </c>
      <c r="G11" s="16">
        <f>MIN($D11,$B11+$D11-SUM($D11:F11))</f>
        <v>0</v>
      </c>
      <c r="H11" s="16">
        <f>MIN($D11,$B11+$D11-SUM($D11:G11))</f>
        <v>0</v>
      </c>
      <c r="I11" s="16">
        <f>MIN($D11,$B11+$D11-SUM($D11:H11))</f>
        <v>0</v>
      </c>
    </row>
    <row r="12" spans="1:9" x14ac:dyDescent="0.25">
      <c r="A12" s="13" t="s">
        <v>49</v>
      </c>
      <c r="B12" s="14">
        <f>SUMIFS('поступление материалов'!H:H,'поступление материалов'!C:C,A12)</f>
        <v>12</v>
      </c>
      <c r="C12" s="3">
        <v>20</v>
      </c>
      <c r="D12" s="10">
        <v>4</v>
      </c>
      <c r="E12" s="16">
        <f>MIN($D12,$B12+$D12-SUM($D12:D12))</f>
        <v>4</v>
      </c>
      <c r="F12" s="16">
        <f>MIN($D12,$B12+$D12-SUM($D12:E12))</f>
        <v>4</v>
      </c>
      <c r="G12" s="16">
        <f>MIN($D12,$B12+$D12-SUM($D12:F12))</f>
        <v>4</v>
      </c>
      <c r="H12" s="16">
        <f>MIN($D12,$B12+$D12-SUM($D12:G12))</f>
        <v>0</v>
      </c>
      <c r="I12" s="16">
        <f>MIN($D12,$B12+$D12-SUM($D12:H12))</f>
        <v>0</v>
      </c>
    </row>
    <row r="13" spans="1:9" x14ac:dyDescent="0.25">
      <c r="A13" s="13" t="s">
        <v>50</v>
      </c>
      <c r="B13" s="14">
        <f>SUMIFS('поступление материалов'!H:H,'поступление материалов'!C:C,A13)</f>
        <v>12</v>
      </c>
      <c r="C13" s="3">
        <v>15</v>
      </c>
      <c r="D13" s="10">
        <v>3</v>
      </c>
      <c r="E13" s="16">
        <f>MIN($D13,$B13+$D13-SUM($D13:D13))</f>
        <v>3</v>
      </c>
      <c r="F13" s="16">
        <f>MIN($D13,$B13+$D13-SUM($D13:E13))</f>
        <v>3</v>
      </c>
      <c r="G13" s="16">
        <f>MIN($D13,$B13+$D13-SUM($D13:F13))</f>
        <v>3</v>
      </c>
      <c r="H13" s="16">
        <f>MIN($D13,$B13+$D13-SUM($D13:G13))</f>
        <v>3</v>
      </c>
      <c r="I13" s="16">
        <f>MIN($D13,$B13+$D13-SUM($D13:H13))</f>
        <v>0</v>
      </c>
    </row>
    <row r="14" spans="1:9" x14ac:dyDescent="0.25">
      <c r="A14" s="13" t="s">
        <v>51</v>
      </c>
      <c r="B14" s="14">
        <f>SUMIFS('поступление материалов'!H:H,'поступление материалов'!C:C,A14)</f>
        <v>4</v>
      </c>
      <c r="C14" s="3">
        <v>42</v>
      </c>
      <c r="D14" s="10">
        <v>8</v>
      </c>
      <c r="E14" s="16">
        <f>MIN($D14,$B14+$D14-SUM($D14:D14))</f>
        <v>4</v>
      </c>
      <c r="F14" s="16">
        <f>MIN($D14,$B14+$D14-SUM($D14:E14))</f>
        <v>0</v>
      </c>
      <c r="G14" s="16">
        <f>MIN($D14,$B14+$D14-SUM($D14:F14))</f>
        <v>0</v>
      </c>
      <c r="H14" s="16">
        <f>MIN($D14,$B14+$D14-SUM($D14:G14))</f>
        <v>0</v>
      </c>
      <c r="I14" s="16">
        <f>MIN($D14,$B14+$D14-SUM($D14:H14))</f>
        <v>0</v>
      </c>
    </row>
    <row r="15" spans="1:9" x14ac:dyDescent="0.25">
      <c r="A15" s="13" t="s">
        <v>52</v>
      </c>
      <c r="B15" s="14">
        <f>SUMIFS('поступление материалов'!H:H,'поступление материалов'!C:C,A15)</f>
        <v>0</v>
      </c>
      <c r="C15" s="3">
        <v>2</v>
      </c>
      <c r="D15" s="10"/>
      <c r="E15" s="16">
        <f>MIN($D15,$B15+$D15-SUM($D15:D15))</f>
        <v>0</v>
      </c>
      <c r="F15" s="16">
        <f>MIN($D15,$B15+$D15-SUM($D15:E15))</f>
        <v>0</v>
      </c>
      <c r="G15" s="16">
        <f>MIN($D15,$B15+$D15-SUM($D15:F15))</f>
        <v>0</v>
      </c>
      <c r="H15" s="16">
        <f>MIN($D15,$B15+$D15-SUM($D15:G15))</f>
        <v>0</v>
      </c>
      <c r="I15" s="16">
        <f>MIN($D15,$B15+$D15-SUM($D15:H15))</f>
        <v>0</v>
      </c>
    </row>
    <row r="16" spans="1:9" x14ac:dyDescent="0.25">
      <c r="A16" s="13" t="s">
        <v>53</v>
      </c>
      <c r="B16" s="14">
        <f>SUMIFS('поступление материалов'!H:H,'поступление материалов'!C:C,A16)</f>
        <v>0</v>
      </c>
      <c r="C16" s="3">
        <v>25</v>
      </c>
      <c r="D16" s="10">
        <v>5</v>
      </c>
      <c r="E16" s="16">
        <f>MIN($D16,$B16+$D16-SUM($D16:D16))</f>
        <v>0</v>
      </c>
      <c r="F16" s="16">
        <f>MIN($D16,$B16+$D16-SUM($D16:E16))</f>
        <v>0</v>
      </c>
      <c r="G16" s="16">
        <f>MIN($D16,$B16+$D16-SUM($D16:F16))</f>
        <v>0</v>
      </c>
      <c r="H16" s="16">
        <f>MIN($D16,$B16+$D16-SUM($D16:G16))</f>
        <v>0</v>
      </c>
      <c r="I16" s="16">
        <f>MIN($D16,$B16+$D16-SUM($D16:H16))</f>
        <v>0</v>
      </c>
    </row>
    <row r="17" spans="1:9" x14ac:dyDescent="0.25">
      <c r="A17" s="13" t="s">
        <v>54</v>
      </c>
      <c r="B17" s="14">
        <f>SUMIFS('поступление материалов'!H:H,'поступление материалов'!C:C,A17)</f>
        <v>0</v>
      </c>
      <c r="C17" s="3">
        <v>28</v>
      </c>
      <c r="D17" s="10">
        <v>5</v>
      </c>
      <c r="E17" s="16">
        <f>MIN($D17,$B17+$D17-SUM($D17:D17))</f>
        <v>0</v>
      </c>
      <c r="F17" s="16">
        <f>MIN($D17,$B17+$D17-SUM($D17:E17))</f>
        <v>0</v>
      </c>
      <c r="G17" s="16">
        <f>MIN($D17,$B17+$D17-SUM($D17:F17))</f>
        <v>0</v>
      </c>
      <c r="H17" s="16">
        <f>MIN($D17,$B17+$D17-SUM($D17:G17))</f>
        <v>0</v>
      </c>
      <c r="I17" s="16">
        <f>MIN($D17,$B17+$D17-SUM($D17:H17))</f>
        <v>0</v>
      </c>
    </row>
    <row r="18" spans="1:9" x14ac:dyDescent="0.25">
      <c r="A18" s="15" t="s">
        <v>59</v>
      </c>
      <c r="B18" s="15"/>
      <c r="C18" s="3"/>
      <c r="D18" s="10"/>
    </row>
    <row r="19" spans="1:9" x14ac:dyDescent="0.25">
      <c r="A19" s="13" t="s">
        <v>39</v>
      </c>
      <c r="B19" s="14">
        <f>SUMIFS('поступление материалов'!H:H,'поступление материалов'!C:C,A19)</f>
        <v>4</v>
      </c>
      <c r="C19" s="3">
        <v>16</v>
      </c>
      <c r="D19" s="10"/>
    </row>
    <row r="20" spans="1:9" x14ac:dyDescent="0.25">
      <c r="A20" s="15" t="s">
        <v>60</v>
      </c>
      <c r="B20" s="15"/>
      <c r="C20" s="3"/>
      <c r="D20" s="10"/>
    </row>
    <row r="21" spans="1:9" x14ac:dyDescent="0.25">
      <c r="A21" s="13" t="s">
        <v>40</v>
      </c>
      <c r="B21" s="14">
        <f>SUMIFS('поступление материалов'!H:H,'поступление материалов'!C:C,A21)</f>
        <v>6</v>
      </c>
      <c r="C21" s="3">
        <v>16</v>
      </c>
      <c r="D21" s="10"/>
    </row>
    <row r="22" spans="1:9" x14ac:dyDescent="0.25">
      <c r="A22" s="15" t="s">
        <v>63</v>
      </c>
      <c r="B22" s="15"/>
      <c r="C22" s="3"/>
      <c r="D22" s="10"/>
    </row>
    <row r="23" spans="1:9" x14ac:dyDescent="0.25">
      <c r="A23" s="13" t="s">
        <v>19</v>
      </c>
      <c r="B23" s="14">
        <f>SUMIFS('поступление материалов'!H:H,'поступление материалов'!C:C,A23)</f>
        <v>0</v>
      </c>
      <c r="D23" s="3">
        <v>4</v>
      </c>
      <c r="E23" s="16">
        <f>MIN($D23,$B23+$D23-SUM($D23:D23))</f>
        <v>0</v>
      </c>
      <c r="F23" s="16">
        <f>MIN($D23,$B23+$D23-SUM($D23:E23))</f>
        <v>0</v>
      </c>
      <c r="G23" s="16">
        <f>MIN($D23,$B23+$D23-SUM($D23:F23))</f>
        <v>0</v>
      </c>
      <c r="H23" s="16">
        <f>MIN($D23,$B23+$D23-SUM($D23:G23))</f>
        <v>0</v>
      </c>
      <c r="I23" s="16">
        <f>MIN($D23,$B23+$D23-SUM($D23:H23))</f>
        <v>0</v>
      </c>
    </row>
    <row r="24" spans="1:9" x14ac:dyDescent="0.25">
      <c r="A24" s="13" t="s">
        <v>20</v>
      </c>
      <c r="B24" s="14">
        <f>SUMIFS('поступление материалов'!H:H,'поступление материалов'!C:C,A24)</f>
        <v>0</v>
      </c>
      <c r="D24" s="3">
        <v>5</v>
      </c>
      <c r="E24" s="16">
        <f>MIN($D24,$B24+$D24-SUM($D24:D24))</f>
        <v>0</v>
      </c>
      <c r="F24" s="16">
        <f>MIN($D24,$B24+$D24-SUM($D24:E24))</f>
        <v>0</v>
      </c>
      <c r="G24" s="16">
        <f>MIN($D24,$B24+$D24-SUM($D24:F24))</f>
        <v>0</v>
      </c>
      <c r="H24" s="16">
        <f>MIN($D24,$B24+$D24-SUM($D24:G24))</f>
        <v>0</v>
      </c>
      <c r="I24" s="16">
        <f>MIN($D24,$B24+$D24-SUM($D24:H24))</f>
        <v>0</v>
      </c>
    </row>
    <row r="25" spans="1:9" x14ac:dyDescent="0.25">
      <c r="A25" s="13" t="s">
        <v>61</v>
      </c>
      <c r="B25" s="14">
        <f>SUMIFS('поступление материалов'!H:H,'поступление материалов'!C:C,A25)</f>
        <v>10</v>
      </c>
      <c r="D25" s="3">
        <v>8</v>
      </c>
      <c r="E25" s="16">
        <f>MIN($D25,$B25+$D25-SUM($D25:D25))</f>
        <v>8</v>
      </c>
      <c r="F25" s="16">
        <f>MIN($D25,$B25+$D25-SUM($D25:E25))</f>
        <v>2</v>
      </c>
      <c r="G25" s="16">
        <f>MIN($D25,$B25+$D25-SUM($D25:F25))</f>
        <v>0</v>
      </c>
      <c r="H25" s="16">
        <f>MIN($D25,$B25+$D25-SUM($D25:G25))</f>
        <v>0</v>
      </c>
      <c r="I25" s="16">
        <f>MIN($D25,$B25+$D25-SUM($D25:H25))</f>
        <v>0</v>
      </c>
    </row>
    <row r="26" spans="1:9" x14ac:dyDescent="0.25">
      <c r="A26" s="13" t="s">
        <v>67</v>
      </c>
      <c r="B26" s="14">
        <f>SUMIFS('поступление материалов'!H:H,'поступление материалов'!C:C,A26)</f>
        <v>0</v>
      </c>
      <c r="D26" s="3">
        <v>2</v>
      </c>
      <c r="E26" s="16">
        <f>MIN($D26,$B26+$D26-SUM($D26:D26))</f>
        <v>0</v>
      </c>
      <c r="F26" s="16">
        <f>MIN($D26,$B26+$D26-SUM($D26:E26))</f>
        <v>0</v>
      </c>
      <c r="G26" s="16">
        <f>MIN($D26,$B26+$D26-SUM($D26:F26))</f>
        <v>0</v>
      </c>
      <c r="H26" s="16">
        <f>MIN($D26,$B26+$D26-SUM($D26:G26))</f>
        <v>0</v>
      </c>
      <c r="I26" s="16">
        <f>MIN($D26,$B26+$D26-SUM($D26:H26))</f>
        <v>0</v>
      </c>
    </row>
    <row r="27" spans="1:9" x14ac:dyDescent="0.25">
      <c r="A27" s="13" t="s">
        <v>21</v>
      </c>
      <c r="B27" s="14">
        <f>SUMIFS('поступление материалов'!H:H,'поступление материалов'!C:C,A27)</f>
        <v>4</v>
      </c>
      <c r="D27" s="3">
        <v>1</v>
      </c>
      <c r="E27" s="16">
        <f>MIN($D27,$B27+$D27-SUM($D27:D27))</f>
        <v>1</v>
      </c>
      <c r="F27" s="16">
        <f>MIN($D27,$B27+$D27-SUM($D27:E27))</f>
        <v>1</v>
      </c>
      <c r="G27" s="16">
        <f>MIN($D27,$B27+$D27-SUM($D27:F27))</f>
        <v>1</v>
      </c>
      <c r="H27" s="16">
        <f>MIN($D27,$B27+$D27-SUM($D27:G27))</f>
        <v>1</v>
      </c>
      <c r="I27" s="16">
        <f>MIN($D27,$B27+$D27-SUM($D27:H27))</f>
        <v>0</v>
      </c>
    </row>
    <row r="28" spans="1:9" x14ac:dyDescent="0.25">
      <c r="A28" s="13" t="s">
        <v>22</v>
      </c>
      <c r="B28" s="14">
        <f>SUMIFS('поступление материалов'!H:H,'поступление материалов'!C:C,A28)</f>
        <v>0</v>
      </c>
      <c r="D28" s="3">
        <v>2</v>
      </c>
      <c r="E28" s="16">
        <f>MIN($D28,$B28+$D28-SUM($D28:D28))</f>
        <v>0</v>
      </c>
      <c r="F28" s="16">
        <f>MIN($D28,$B28+$D28-SUM($D28:E28))</f>
        <v>0</v>
      </c>
      <c r="G28" s="16">
        <f>MIN($D28,$B28+$D28-SUM($D28:F28))</f>
        <v>0</v>
      </c>
      <c r="H28" s="16">
        <f>MIN($D28,$B28+$D28-SUM($D28:G28))</f>
        <v>0</v>
      </c>
      <c r="I28" s="16">
        <f>MIN($D28,$B28+$D28-SUM($D28:H28))</f>
        <v>0</v>
      </c>
    </row>
    <row r="29" spans="1:9" x14ac:dyDescent="0.25">
      <c r="A29" s="13" t="s">
        <v>23</v>
      </c>
      <c r="B29" s="14">
        <f>SUMIFS('поступление материалов'!H:H,'поступление материалов'!C:C,A29)</f>
        <v>5</v>
      </c>
      <c r="D29" s="3">
        <v>4</v>
      </c>
      <c r="E29" s="16">
        <f>MIN($D29,$B29+$D29-SUM($D29:D29))</f>
        <v>4</v>
      </c>
      <c r="F29" s="16">
        <f>MIN($D29,$B29+$D29-SUM($D29:E29))</f>
        <v>1</v>
      </c>
      <c r="G29" s="16">
        <f>MIN($D29,$B29+$D29-SUM($D29:F29))</f>
        <v>0</v>
      </c>
      <c r="H29" s="16">
        <f>MIN($D29,$B29+$D29-SUM($D29:G29))</f>
        <v>0</v>
      </c>
      <c r="I29" s="16">
        <f>MIN($D29,$B29+$D29-SUM($D29:H29))</f>
        <v>0</v>
      </c>
    </row>
    <row r="30" spans="1:9" x14ac:dyDescent="0.25">
      <c r="A30" s="13" t="s">
        <v>24</v>
      </c>
      <c r="B30" s="14">
        <f>SUMIFS('поступление материалов'!H:H,'поступление материалов'!C:C,A30)</f>
        <v>3</v>
      </c>
      <c r="D30" s="3">
        <v>3</v>
      </c>
      <c r="E30" s="16">
        <f>MIN($D30,$B30+$D30-SUM($D30:D30))</f>
        <v>3</v>
      </c>
      <c r="F30" s="16">
        <f>MIN($D30,$B30+$D30-SUM($D30:E30))</f>
        <v>0</v>
      </c>
      <c r="G30" s="16">
        <f>MIN($D30,$B30+$D30-SUM($D30:F30))</f>
        <v>0</v>
      </c>
      <c r="H30" s="16">
        <f>MIN($D30,$B30+$D30-SUM($D30:G30))</f>
        <v>0</v>
      </c>
      <c r="I30" s="16">
        <f>MIN($D30,$B30+$D30-SUM($D30:H30))</f>
        <v>0</v>
      </c>
    </row>
    <row r="31" spans="1:9" x14ac:dyDescent="0.25">
      <c r="A31" s="13" t="s">
        <v>25</v>
      </c>
      <c r="B31" s="14">
        <f>SUMIFS('поступление материалов'!H:H,'поступление материалов'!C:C,A31)</f>
        <v>3</v>
      </c>
      <c r="D31" s="3">
        <v>3</v>
      </c>
      <c r="E31" s="16">
        <f>MIN($D31,$B31+$D31-SUM($D31:D31))</f>
        <v>3</v>
      </c>
      <c r="F31" s="16">
        <f>MIN($D31,$B31+$D31-SUM($D31:E31))</f>
        <v>0</v>
      </c>
      <c r="G31" s="16">
        <f>MIN($D31,$B31+$D31-SUM($D31:F31))</f>
        <v>0</v>
      </c>
      <c r="H31" s="16">
        <f>MIN($D31,$B31+$D31-SUM($D31:G31))</f>
        <v>0</v>
      </c>
      <c r="I31" s="16">
        <f>MIN($D31,$B31+$D31-SUM($D31:H31))</f>
        <v>0</v>
      </c>
    </row>
    <row r="32" spans="1:9" x14ac:dyDescent="0.25">
      <c r="A32" s="13" t="s">
        <v>26</v>
      </c>
      <c r="B32" s="14">
        <f>SUMIFS('поступление материалов'!H:H,'поступление материалов'!C:C,A32)</f>
        <v>8</v>
      </c>
      <c r="D32" s="3">
        <v>7</v>
      </c>
      <c r="E32" s="16">
        <f>MIN($D32,$B32+$D32-SUM($D32:D32))</f>
        <v>7</v>
      </c>
      <c r="F32" s="16">
        <f>MIN($D32,$B32+$D32-SUM($D32:E32))</f>
        <v>1</v>
      </c>
      <c r="G32" s="16">
        <f>MIN($D32,$B32+$D32-SUM($D32:F32))</f>
        <v>0</v>
      </c>
      <c r="H32" s="16">
        <f>MIN($D32,$B32+$D32-SUM($D32:G32))</f>
        <v>0</v>
      </c>
      <c r="I32" s="16">
        <f>MIN($D32,$B32+$D32-SUM($D32:H32))</f>
        <v>0</v>
      </c>
    </row>
    <row r="33" spans="1:9" x14ac:dyDescent="0.25">
      <c r="A33" s="13" t="s">
        <v>27</v>
      </c>
      <c r="B33" s="14">
        <f>SUMIFS('поступление материалов'!H:H,'поступление материалов'!C:C,A33)</f>
        <v>1</v>
      </c>
      <c r="D33" s="3">
        <v>1</v>
      </c>
      <c r="E33" s="16">
        <f>MIN($D33,$B33+$D33-SUM($D33:D33))</f>
        <v>1</v>
      </c>
      <c r="F33" s="16">
        <f>MIN($D33,$B33+$D33-SUM($D33:E33))</f>
        <v>0</v>
      </c>
      <c r="G33" s="16">
        <f>MIN($D33,$B33+$D33-SUM($D33:F33))</f>
        <v>0</v>
      </c>
      <c r="H33" s="16">
        <f>MIN($D33,$B33+$D33-SUM($D33:G33))</f>
        <v>0</v>
      </c>
      <c r="I33" s="16">
        <f>MIN($D33,$B33+$D33-SUM($D33:H33))</f>
        <v>0</v>
      </c>
    </row>
    <row r="34" spans="1:9" x14ac:dyDescent="0.25">
      <c r="A34" s="13" t="s">
        <v>28</v>
      </c>
      <c r="B34" s="14">
        <f>SUMIFS('поступление материалов'!H:H,'поступление материалов'!C:C,A34)</f>
        <v>5</v>
      </c>
      <c r="D34" s="3">
        <v>2</v>
      </c>
      <c r="E34" s="16">
        <f>MIN($D34,$B34+$D34-SUM($D34:D34))</f>
        <v>2</v>
      </c>
      <c r="F34" s="16">
        <f>MIN($D34,$B34+$D34-SUM($D34:E34))</f>
        <v>2</v>
      </c>
      <c r="G34" s="16">
        <f>MIN($D34,$B34+$D34-SUM($D34:F34))</f>
        <v>1</v>
      </c>
      <c r="H34" s="16">
        <f>MIN($D34,$B34+$D34-SUM($D34:G34))</f>
        <v>0</v>
      </c>
      <c r="I34" s="16">
        <f>MIN($D34,$B34+$D34-SUM($D34:H34))</f>
        <v>0</v>
      </c>
    </row>
    <row r="35" spans="1:9" x14ac:dyDescent="0.25">
      <c r="A35" s="13" t="s">
        <v>29</v>
      </c>
      <c r="B35" s="14">
        <f>SUMIFS('поступление материалов'!H:H,'поступление материалов'!C:C,A35)</f>
        <v>0</v>
      </c>
      <c r="D35" s="3">
        <v>2</v>
      </c>
      <c r="E35" s="16">
        <f>MIN($D35,$B35+$D35-SUM($D35:D35))</f>
        <v>0</v>
      </c>
      <c r="F35" s="16">
        <f>MIN($D35,$B35+$D35-SUM($D35:E35))</f>
        <v>0</v>
      </c>
      <c r="G35" s="16">
        <f>MIN($D35,$B35+$D35-SUM($D35:F35))</f>
        <v>0</v>
      </c>
      <c r="H35" s="16">
        <f>MIN($D35,$B35+$D35-SUM($D35:G35))</f>
        <v>0</v>
      </c>
      <c r="I35" s="16">
        <f>MIN($D35,$B35+$D35-SUM($D35:H35))</f>
        <v>0</v>
      </c>
    </row>
    <row r="36" spans="1:9" x14ac:dyDescent="0.25">
      <c r="A36" s="13" t="s">
        <v>30</v>
      </c>
      <c r="B36" s="14">
        <f>SUMIFS('поступление материалов'!H:H,'поступление материалов'!C:C,A36)</f>
        <v>5</v>
      </c>
      <c r="D36" s="3">
        <v>16</v>
      </c>
      <c r="E36" s="16">
        <f>MIN($D36,$B36+$D36-SUM($D36:D36))</f>
        <v>5</v>
      </c>
      <c r="F36" s="16">
        <f>MIN($D36,$B36+$D36-SUM($D36:E36))</f>
        <v>0</v>
      </c>
      <c r="G36" s="16">
        <f>MIN($D36,$B36+$D36-SUM($D36:F36))</f>
        <v>0</v>
      </c>
      <c r="H36" s="16">
        <f>MIN($D36,$B36+$D36-SUM($D36:G36))</f>
        <v>0</v>
      </c>
      <c r="I36" s="16">
        <f>MIN($D36,$B36+$D36-SUM($D36:H36))</f>
        <v>0</v>
      </c>
    </row>
    <row r="37" spans="1:9" x14ac:dyDescent="0.25">
      <c r="A37" s="15" t="s">
        <v>56</v>
      </c>
      <c r="B37" s="15"/>
    </row>
    <row r="38" spans="1:9" x14ac:dyDescent="0.25">
      <c r="A38" s="13" t="s">
        <v>16</v>
      </c>
      <c r="B38" s="13">
        <f>SUMIFS('поступление материалов'!H:H,'поступление материалов'!C:C,A38)</f>
        <v>38024</v>
      </c>
    </row>
    <row r="39" spans="1:9" x14ac:dyDescent="0.25">
      <c r="A39" s="13" t="s">
        <v>64</v>
      </c>
      <c r="B39" s="13">
        <f>SUMIFS('поступление материалов'!H:H,'поступление материалов'!C:C,A39)</f>
        <v>0</v>
      </c>
    </row>
    <row r="40" spans="1:9" x14ac:dyDescent="0.25">
      <c r="A40" s="13" t="s">
        <v>66</v>
      </c>
      <c r="B40" s="13">
        <f>SUMIFS('поступление материалов'!H:H,'поступление материалов'!C:C,A40)</f>
        <v>0</v>
      </c>
    </row>
    <row r="41" spans="1:9" x14ac:dyDescent="0.25">
      <c r="A41" s="13" t="s">
        <v>65</v>
      </c>
      <c r="B41" s="13">
        <f>SUMIFS('поступление материалов'!H:H,'поступление материалов'!C:C,A41)</f>
        <v>0</v>
      </c>
    </row>
  </sheetData>
  <mergeCells count="5">
    <mergeCell ref="A18:B18"/>
    <mergeCell ref="A20:B20"/>
    <mergeCell ref="A22:B22"/>
    <mergeCell ref="A3:B3"/>
    <mergeCell ref="A37:B3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E24" sqref="E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поступление материалов</vt:lpstr>
      <vt:lpstr>списки</vt:lpstr>
      <vt:lpstr>общее кол-во поступления</vt:lpstr>
      <vt:lpstr>Лист1</vt:lpstr>
      <vt:lpstr>Ед.изм.</vt:lpstr>
      <vt:lpstr>категория</vt:lpstr>
      <vt:lpstr>Наименование</vt:lpstr>
      <vt:lpstr>Перевозчик</vt:lpstr>
      <vt:lpstr>Поставщик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2019-05-10T07:43:08Z</dcterms:modified>
</cp:coreProperties>
</file>