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945" windowWidth="28830" windowHeight="1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Лист1!$A$3:$O$31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</calcChain>
</file>

<file path=xl/sharedStrings.xml><?xml version="1.0" encoding="utf-8"?>
<sst xmlns="http://schemas.openxmlformats.org/spreadsheetml/2006/main" count="86" uniqueCount="41">
  <si>
    <t>Дорога</t>
  </si>
  <si>
    <t>на станции</t>
  </si>
  <si>
    <t xml:space="preserve">в ходу груженых        </t>
  </si>
  <si>
    <t xml:space="preserve">в ходу порожних           </t>
  </si>
  <si>
    <t>итого</t>
  </si>
  <si>
    <t>В ремонте</t>
  </si>
  <si>
    <t>ИТОГО:</t>
  </si>
  <si>
    <t>АР ГПК</t>
  </si>
  <si>
    <t>Аналитическая справка по дислокации вагонов за 30 апреля 2019г.</t>
  </si>
  <si>
    <t>Станция 
операции</t>
  </si>
  <si>
    <t>КЫЗЫЛОРДА</t>
  </si>
  <si>
    <t>РТИЩЕВО 1</t>
  </si>
  <si>
    <t>СЕРХЕТАБАТ</t>
  </si>
  <si>
    <t>РЯЖСК1</t>
  </si>
  <si>
    <t>СЕРХЕТЯКА</t>
  </si>
  <si>
    <t>В.БАСКУНЧАК</t>
  </si>
  <si>
    <t>КРУГЛОЕ ПОЛЕ</t>
  </si>
  <si>
    <t>КАРЛАМАН</t>
  </si>
  <si>
    <t>ТУРКЕСТАН</t>
  </si>
  <si>
    <t>ТАРАЗ</t>
  </si>
  <si>
    <t>ПЕНЗА 3</t>
  </si>
  <si>
    <t>УЗЛОВАЯ 1</t>
  </si>
  <si>
    <t>ЧУКУРСАЙ</t>
  </si>
  <si>
    <t>ОРЕХОВО-ЗУЕВ</t>
  </si>
  <si>
    <t>СТЕНЬКИНО 2</t>
  </si>
  <si>
    <t>ИЛЕЦК 1</t>
  </si>
  <si>
    <t>ЕФРЕМОВ</t>
  </si>
  <si>
    <t>КИСЕГАЧ</t>
  </si>
  <si>
    <t>НОВОРОССИЙСК</t>
  </si>
  <si>
    <t>КОЧЕТОВКА 1</t>
  </si>
  <si>
    <t>Станция 
назначения</t>
  </si>
  <si>
    <t>СЕРХТ-ЭКСП</t>
  </si>
  <si>
    <t>Имамназар (эксп.)</t>
  </si>
  <si>
    <t>КАРАГАНДЫ</t>
  </si>
  <si>
    <t>КЫЗЫЛСАЙ</t>
  </si>
  <si>
    <t>ОБЬ</t>
  </si>
  <si>
    <t>КЛЕЩИХА</t>
  </si>
  <si>
    <t>УРАЛЬСК</t>
  </si>
  <si>
    <t>БИШКЕК 1</t>
  </si>
  <si>
    <t>Вес</t>
  </si>
  <si>
    <t>счёт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</si>
</sst>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Bodoni MT"/>
      <family val="1"/>
    </font>
    <font>
      <sz val="14"/>
      <name val="Arial Cyr"/>
      <charset val="204"/>
    </font>
    <font>
      <sz val="10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Courier New"/>
      <family val="3"/>
      <charset val="204"/>
    </font>
    <font>
      <b/>
      <sz val="11"/>
      <color indexed="8"/>
      <name val="Times New Roman"/>
      <family val="1"/>
      <charset val="204"/>
    </font>
    <font>
      <b/>
      <sz val="11"/>
      <name val="Courier New"/>
      <family val="3"/>
      <charset val="204"/>
    </font>
    <font>
      <b/>
      <i/>
      <sz val="8"/>
      <name val="Courier New"/>
      <family val="3"/>
      <charset val="204"/>
    </font>
    <font>
      <sz val="11"/>
      <name val="Batang"/>
      <family val="1"/>
      <charset val="204"/>
    </font>
    <font>
      <i/>
      <sz val="8"/>
      <name val="Batang"/>
      <family val="1"/>
      <charset val="204"/>
    </font>
    <font>
      <sz val="11"/>
      <name val="SimSun-ExtB"/>
      <family val="3"/>
    </font>
    <font>
      <b/>
      <sz val="11"/>
      <name val="SimSun-ExtB"/>
      <family val="3"/>
    </font>
    <font>
      <i/>
      <sz val="8"/>
      <name val="SimSun-ExtB"/>
      <family val="3"/>
    </font>
    <font>
      <b/>
      <sz val="11"/>
      <color indexed="8"/>
      <name val="SimSun-ExtB"/>
      <family val="3"/>
    </font>
    <font>
      <b/>
      <i/>
      <sz val="8"/>
      <name val="SimSun-ExtB"/>
      <family val="3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4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4" fillId="0" borderId="3" xfId="1" applyFont="1" applyFill="1" applyBorder="1" applyAlignment="1">
      <alignment horizontal="center" vertical="center" textRotation="90" wrapText="1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left"/>
    </xf>
    <xf numFmtId="0" fontId="13" fillId="0" borderId="11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0" fontId="19" fillId="3" borderId="14" xfId="2" applyFont="1" applyFill="1" applyBorder="1" applyAlignment="1">
      <alignment horizontal="center" vertical="center" wrapText="1"/>
    </xf>
    <xf numFmtId="49" fontId="0" fillId="0" borderId="14" xfId="0" applyNumberFormat="1" applyFont="1" applyBorder="1"/>
    <xf numFmtId="49" fontId="0" fillId="4" borderId="14" xfId="0" applyNumberFormat="1" applyFont="1" applyFill="1" applyBorder="1"/>
    <xf numFmtId="0" fontId="19" fillId="0" borderId="14" xfId="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0" fillId="2" borderId="14" xfId="3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/>
    <xf numFmtId="0" fontId="2" fillId="2" borderId="13" xfId="1" applyFont="1" applyFill="1" applyBorder="1" applyAlignment="1">
      <alignment vertical="top"/>
    </xf>
    <xf numFmtId="0" fontId="16" fillId="0" borderId="7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49" fontId="0" fillId="5" borderId="14" xfId="0" applyNumberFormat="1" applyFont="1" applyFill="1" applyBorder="1"/>
    <xf numFmtId="49" fontId="0" fillId="6" borderId="14" xfId="0" applyNumberFormat="1" applyFont="1" applyFill="1" applyBorder="1"/>
    <xf numFmtId="0" fontId="0" fillId="6" borderId="14" xfId="0" applyFont="1" applyFill="1" applyBorder="1" applyAlignment="1">
      <alignment horizontal="center"/>
    </xf>
    <xf numFmtId="49" fontId="0" fillId="7" borderId="14" xfId="0" applyNumberFormat="1" applyFont="1" applyFill="1" applyBorder="1"/>
    <xf numFmtId="0" fontId="0" fillId="7" borderId="14" xfId="0" applyFont="1" applyFill="1" applyBorder="1" applyAlignment="1">
      <alignment horizontal="center"/>
    </xf>
    <xf numFmtId="49" fontId="21" fillId="0" borderId="14" xfId="0" applyNumberFormat="1" applyFont="1" applyFill="1" applyBorder="1"/>
    <xf numFmtId="49" fontId="21" fillId="0" borderId="14" xfId="0" applyNumberFormat="1" applyFont="1" applyBorder="1"/>
  </cellXfs>
  <cellStyles count="4">
    <cellStyle name="Обычный" xfId="0" builtinId="0"/>
    <cellStyle name="Обычный 2" xfId="1"/>
    <cellStyle name="Обычный 2 2" xfId="2"/>
    <cellStyle name="Обычный_ISCO2700120081216063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workbookViewId="0">
      <selection activeCell="E4" sqref="E4"/>
    </sheetView>
  </sheetViews>
  <sheetFormatPr defaultRowHeight="15" x14ac:dyDescent="0.25"/>
  <cols>
    <col min="1" max="1" width="25" style="3" customWidth="1"/>
    <col min="2" max="2" width="5.7109375" style="3" customWidth="1"/>
    <col min="3" max="3" width="11.140625" style="3" customWidth="1"/>
    <col min="4" max="6" width="5.140625" style="3" customWidth="1"/>
    <col min="7" max="7" width="5.42578125" style="3" customWidth="1"/>
    <col min="8" max="8" width="9.140625" style="3"/>
    <col min="12" max="12" width="18.42578125" customWidth="1"/>
    <col min="14" max="14" width="23.28515625" customWidth="1"/>
  </cols>
  <sheetData>
    <row r="1" spans="1:15" ht="20.25" thickBot="1" x14ac:dyDescent="0.3">
      <c r="A1" s="41" t="s">
        <v>8</v>
      </c>
      <c r="B1" s="41"/>
      <c r="C1" s="41"/>
      <c r="D1" s="41"/>
      <c r="E1" s="41"/>
      <c r="F1" s="41"/>
      <c r="G1" s="41"/>
      <c r="H1" s="15"/>
    </row>
    <row r="2" spans="1:15" ht="90" customHeight="1" thickBot="1" x14ac:dyDescent="0.3">
      <c r="A2" s="7" t="s">
        <v>30</v>
      </c>
      <c r="B2" s="8" t="s">
        <v>0</v>
      </c>
      <c r="C2" s="9" t="s">
        <v>1</v>
      </c>
      <c r="D2" s="10" t="s">
        <v>2</v>
      </c>
      <c r="E2" s="10" t="s">
        <v>3</v>
      </c>
      <c r="F2" s="9" t="s">
        <v>4</v>
      </c>
      <c r="G2" s="4" t="s">
        <v>5</v>
      </c>
      <c r="H2" s="16"/>
      <c r="K2" s="38" t="s">
        <v>40</v>
      </c>
      <c r="L2" s="32" t="s">
        <v>9</v>
      </c>
      <c r="M2" s="35" t="s">
        <v>39</v>
      </c>
      <c r="N2" s="32" t="s">
        <v>30</v>
      </c>
    </row>
    <row r="3" spans="1:15" ht="18.75" customHeight="1" x14ac:dyDescent="0.25">
      <c r="A3" s="17"/>
      <c r="B3" s="5"/>
      <c r="C3" s="18"/>
      <c r="D3" s="19"/>
      <c r="E3" s="5"/>
      <c r="F3" s="5"/>
      <c r="G3" s="20"/>
      <c r="H3" s="6"/>
    </row>
    <row r="4" spans="1:15" s="3" customFormat="1" x14ac:dyDescent="0.25">
      <c r="A4" s="40" t="s">
        <v>10</v>
      </c>
      <c r="B4" s="30"/>
      <c r="C4" s="30">
        <f t="shared" ref="C4:C22" si="0">SUMPRODUCT(($L$4:$L$29=$N$4:$N$29)*($A4=$L$4:$L$29))</f>
        <v>1</v>
      </c>
      <c r="D4" s="30">
        <f t="shared" ref="D4:D22" si="1">SUMPRODUCT(($N$4:$N$29&lt;&gt;$L$4:$L$29)*($N$4:$N$29=$A4)*($M$4:$M$29&gt;0))</f>
        <v>0</v>
      </c>
      <c r="E4" s="30">
        <f t="shared" ref="E4:E22" si="2">SUMPRODUCT(($N$4:$N$29&lt;&gt;$L$4:$L$29)*($N$4:$N$29=$A4)*($M$4:$M$29=0))</f>
        <v>0</v>
      </c>
      <c r="F4" s="31"/>
      <c r="G4" s="46"/>
      <c r="H4" s="6"/>
      <c r="K4" s="36">
        <v>1</v>
      </c>
      <c r="L4" s="40" t="s">
        <v>10</v>
      </c>
      <c r="M4" s="39">
        <v>60685</v>
      </c>
      <c r="N4" s="40" t="s">
        <v>10</v>
      </c>
      <c r="O4"/>
    </row>
    <row r="5" spans="1:15" s="3" customFormat="1" x14ac:dyDescent="0.25">
      <c r="A5" s="33" t="s">
        <v>11</v>
      </c>
      <c r="B5" s="30"/>
      <c r="C5" s="30">
        <f t="shared" si="0"/>
        <v>0</v>
      </c>
      <c r="D5" s="30">
        <f t="shared" si="1"/>
        <v>0</v>
      </c>
      <c r="E5" s="30">
        <f t="shared" si="2"/>
        <v>0</v>
      </c>
      <c r="F5" s="31"/>
      <c r="G5" s="46"/>
      <c r="H5" s="6"/>
      <c r="K5" s="47">
        <v>1</v>
      </c>
      <c r="L5" s="48" t="s">
        <v>11</v>
      </c>
      <c r="M5" s="47">
        <v>0</v>
      </c>
      <c r="N5" s="48" t="s">
        <v>26</v>
      </c>
      <c r="O5"/>
    </row>
    <row r="6" spans="1:15" s="3" customFormat="1" x14ac:dyDescent="0.25">
      <c r="A6" s="33" t="s">
        <v>12</v>
      </c>
      <c r="B6" s="30"/>
      <c r="C6" s="30">
        <f t="shared" si="0"/>
        <v>0</v>
      </c>
      <c r="D6" s="30">
        <f t="shared" si="1"/>
        <v>0</v>
      </c>
      <c r="E6" s="30">
        <f t="shared" si="2"/>
        <v>0</v>
      </c>
      <c r="F6" s="31"/>
      <c r="G6" s="46"/>
      <c r="H6" s="6"/>
      <c r="K6" s="36">
        <v>1</v>
      </c>
      <c r="L6" s="33" t="s">
        <v>12</v>
      </c>
      <c r="M6" s="36">
        <v>59155</v>
      </c>
      <c r="N6" s="33" t="s">
        <v>31</v>
      </c>
      <c r="O6"/>
    </row>
    <row r="7" spans="1:15" s="3" customFormat="1" x14ac:dyDescent="0.25">
      <c r="A7" s="33" t="s">
        <v>13</v>
      </c>
      <c r="B7" s="30"/>
      <c r="C7" s="30">
        <f t="shared" si="0"/>
        <v>0</v>
      </c>
      <c r="D7" s="30">
        <f t="shared" si="1"/>
        <v>0</v>
      </c>
      <c r="E7" s="30">
        <f t="shared" si="2"/>
        <v>0</v>
      </c>
      <c r="F7" s="31"/>
      <c r="G7" s="46"/>
      <c r="H7" s="6"/>
      <c r="K7" s="50">
        <v>1</v>
      </c>
      <c r="L7" s="49" t="s">
        <v>13</v>
      </c>
      <c r="M7" s="50">
        <v>54026</v>
      </c>
      <c r="N7" s="49" t="s">
        <v>16</v>
      </c>
      <c r="O7"/>
    </row>
    <row r="8" spans="1:15" s="3" customFormat="1" x14ac:dyDescent="0.25">
      <c r="A8" s="33" t="s">
        <v>14</v>
      </c>
      <c r="B8" s="30"/>
      <c r="C8" s="30">
        <f t="shared" si="0"/>
        <v>0</v>
      </c>
      <c r="D8" s="30">
        <f t="shared" si="1"/>
        <v>0</v>
      </c>
      <c r="E8" s="30">
        <f t="shared" si="2"/>
        <v>0</v>
      </c>
      <c r="F8" s="31"/>
      <c r="G8" s="46"/>
      <c r="H8" s="6"/>
      <c r="K8" s="36">
        <v>1</v>
      </c>
      <c r="L8" s="33" t="s">
        <v>14</v>
      </c>
      <c r="M8" s="36">
        <v>59155</v>
      </c>
      <c r="N8" s="33" t="s">
        <v>32</v>
      </c>
      <c r="O8"/>
    </row>
    <row r="9" spans="1:15" s="3" customFormat="1" x14ac:dyDescent="0.25">
      <c r="A9" s="33" t="s">
        <v>15</v>
      </c>
      <c r="B9" s="30"/>
      <c r="C9" s="30">
        <f t="shared" si="0"/>
        <v>0</v>
      </c>
      <c r="D9" s="30">
        <f t="shared" si="1"/>
        <v>0</v>
      </c>
      <c r="E9" s="30">
        <f t="shared" si="2"/>
        <v>0</v>
      </c>
      <c r="F9" s="31"/>
      <c r="G9" s="46"/>
      <c r="H9" s="6"/>
      <c r="K9" s="47">
        <v>1</v>
      </c>
      <c r="L9" s="48" t="s">
        <v>15</v>
      </c>
      <c r="M9" s="47">
        <v>0</v>
      </c>
      <c r="N9" s="48" t="s">
        <v>26</v>
      </c>
      <c r="O9"/>
    </row>
    <row r="10" spans="1:15" s="3" customFormat="1" x14ac:dyDescent="0.25">
      <c r="A10" s="54" t="s">
        <v>16</v>
      </c>
      <c r="B10" s="30"/>
      <c r="C10" s="30">
        <f t="shared" si="0"/>
        <v>1</v>
      </c>
      <c r="D10" s="30">
        <f t="shared" si="1"/>
        <v>1</v>
      </c>
      <c r="E10" s="30">
        <f t="shared" si="2"/>
        <v>0</v>
      </c>
      <c r="F10" s="31"/>
      <c r="G10" s="46"/>
      <c r="H10" s="6"/>
      <c r="K10" s="47">
        <v>1</v>
      </c>
      <c r="L10" s="48" t="s">
        <v>16</v>
      </c>
      <c r="M10" s="47">
        <v>0</v>
      </c>
      <c r="N10" s="48" t="s">
        <v>26</v>
      </c>
      <c r="O10"/>
    </row>
    <row r="11" spans="1:15" s="3" customFormat="1" x14ac:dyDescent="0.25">
      <c r="A11" s="33" t="s">
        <v>17</v>
      </c>
      <c r="B11" s="30"/>
      <c r="C11" s="30">
        <f t="shared" si="0"/>
        <v>0</v>
      </c>
      <c r="D11" s="30">
        <f t="shared" si="1"/>
        <v>0</v>
      </c>
      <c r="E11" s="30">
        <f t="shared" si="2"/>
        <v>0</v>
      </c>
      <c r="F11" s="31"/>
      <c r="G11" s="46"/>
      <c r="H11" s="6"/>
      <c r="K11" s="36">
        <v>1</v>
      </c>
      <c r="L11" s="33" t="s">
        <v>17</v>
      </c>
      <c r="M11" s="36">
        <v>60685</v>
      </c>
      <c r="N11" s="33" t="s">
        <v>33</v>
      </c>
      <c r="O11"/>
    </row>
    <row r="12" spans="1:15" s="3" customFormat="1" x14ac:dyDescent="0.25">
      <c r="A12" s="33" t="s">
        <v>18</v>
      </c>
      <c r="B12" s="30"/>
      <c r="C12" s="30">
        <f t="shared" si="0"/>
        <v>0</v>
      </c>
      <c r="D12" s="30">
        <f t="shared" si="1"/>
        <v>0</v>
      </c>
      <c r="E12" s="30">
        <f t="shared" si="2"/>
        <v>0</v>
      </c>
      <c r="F12" s="31"/>
      <c r="G12" s="46"/>
      <c r="H12" s="6"/>
      <c r="K12" s="39">
        <v>1</v>
      </c>
      <c r="L12" s="40" t="s">
        <v>18</v>
      </c>
      <c r="M12" s="39">
        <v>62215</v>
      </c>
      <c r="N12" s="40" t="s">
        <v>34</v>
      </c>
      <c r="O12"/>
    </row>
    <row r="13" spans="1:15" s="3" customFormat="1" x14ac:dyDescent="0.25">
      <c r="A13" s="40" t="s">
        <v>19</v>
      </c>
      <c r="B13" s="30"/>
      <c r="C13" s="30">
        <f t="shared" si="0"/>
        <v>0</v>
      </c>
      <c r="D13" s="30">
        <f t="shared" si="1"/>
        <v>0</v>
      </c>
      <c r="E13" s="30">
        <f t="shared" si="2"/>
        <v>0</v>
      </c>
      <c r="F13" s="31"/>
      <c r="G13" s="46"/>
      <c r="H13" s="6"/>
      <c r="K13" s="47">
        <v>1</v>
      </c>
      <c r="L13" s="48" t="s">
        <v>19</v>
      </c>
      <c r="M13" s="47">
        <v>0</v>
      </c>
      <c r="N13" s="48" t="s">
        <v>26</v>
      </c>
      <c r="O13"/>
    </row>
    <row r="14" spans="1:15" s="3" customFormat="1" x14ac:dyDescent="0.25">
      <c r="A14" s="40" t="s">
        <v>20</v>
      </c>
      <c r="B14" s="30"/>
      <c r="C14" s="30">
        <f t="shared" si="0"/>
        <v>0</v>
      </c>
      <c r="D14" s="30">
        <f t="shared" si="1"/>
        <v>0</v>
      </c>
      <c r="E14" s="30">
        <f t="shared" si="2"/>
        <v>0</v>
      </c>
      <c r="F14" s="31"/>
      <c r="G14" s="46"/>
      <c r="H14" s="6"/>
      <c r="K14" s="39">
        <v>1</v>
      </c>
      <c r="L14" s="40" t="s">
        <v>20</v>
      </c>
      <c r="M14" s="39">
        <v>66587</v>
      </c>
      <c r="N14" s="40" t="s">
        <v>35</v>
      </c>
      <c r="O14"/>
    </row>
    <row r="15" spans="1:15" s="3" customFormat="1" x14ac:dyDescent="0.25">
      <c r="A15" s="40" t="s">
        <v>21</v>
      </c>
      <c r="B15" s="30"/>
      <c r="C15" s="30">
        <f t="shared" si="0"/>
        <v>0</v>
      </c>
      <c r="D15" s="30">
        <f t="shared" si="1"/>
        <v>0</v>
      </c>
      <c r="E15" s="30">
        <f t="shared" si="2"/>
        <v>0</v>
      </c>
      <c r="F15" s="31"/>
      <c r="G15" s="46"/>
      <c r="H15" s="6"/>
      <c r="K15" s="47">
        <v>1</v>
      </c>
      <c r="L15" s="48" t="s">
        <v>21</v>
      </c>
      <c r="M15" s="47">
        <v>0</v>
      </c>
      <c r="N15" s="48" t="s">
        <v>26</v>
      </c>
      <c r="O15"/>
    </row>
    <row r="16" spans="1:15" s="3" customFormat="1" x14ac:dyDescent="0.25">
      <c r="A16" s="40" t="s">
        <v>22</v>
      </c>
      <c r="B16" s="30"/>
      <c r="C16" s="30">
        <f t="shared" si="0"/>
        <v>1</v>
      </c>
      <c r="D16" s="30">
        <f t="shared" si="1"/>
        <v>0</v>
      </c>
      <c r="E16" s="30">
        <f t="shared" si="2"/>
        <v>0</v>
      </c>
      <c r="F16" s="31"/>
      <c r="G16" s="46"/>
      <c r="H16" s="6"/>
      <c r="K16" s="39">
        <v>1</v>
      </c>
      <c r="L16" s="40" t="s">
        <v>22</v>
      </c>
      <c r="M16" s="39">
        <v>0</v>
      </c>
      <c r="N16" s="40" t="s">
        <v>22</v>
      </c>
      <c r="O16"/>
    </row>
    <row r="17" spans="1:15" s="3" customFormat="1" x14ac:dyDescent="0.25">
      <c r="A17" s="40" t="s">
        <v>23</v>
      </c>
      <c r="B17" s="30"/>
      <c r="C17" s="30">
        <f t="shared" si="0"/>
        <v>0</v>
      </c>
      <c r="D17" s="30">
        <f t="shared" si="1"/>
        <v>0</v>
      </c>
      <c r="E17" s="30">
        <f t="shared" si="2"/>
        <v>0</v>
      </c>
      <c r="F17" s="31"/>
      <c r="G17" s="46"/>
      <c r="H17" s="6"/>
      <c r="K17" s="47">
        <v>1</v>
      </c>
      <c r="L17" s="48" t="s">
        <v>23</v>
      </c>
      <c r="M17" s="47">
        <v>0</v>
      </c>
      <c r="N17" s="48" t="s">
        <v>26</v>
      </c>
      <c r="O17"/>
    </row>
    <row r="18" spans="1:15" s="3" customFormat="1" x14ac:dyDescent="0.25">
      <c r="A18" s="40" t="s">
        <v>24</v>
      </c>
      <c r="B18" s="30"/>
      <c r="C18" s="30">
        <f t="shared" si="0"/>
        <v>2</v>
      </c>
      <c r="D18" s="30">
        <f t="shared" si="1"/>
        <v>0</v>
      </c>
      <c r="E18" s="30">
        <f t="shared" si="2"/>
        <v>0</v>
      </c>
      <c r="F18" s="31"/>
      <c r="G18" s="46"/>
      <c r="H18" s="6"/>
      <c r="K18" s="39">
        <v>1</v>
      </c>
      <c r="L18" s="40" t="s">
        <v>24</v>
      </c>
      <c r="M18" s="39">
        <v>0</v>
      </c>
      <c r="N18" s="40" t="s">
        <v>24</v>
      </c>
      <c r="O18"/>
    </row>
    <row r="19" spans="1:15" s="3" customFormat="1" x14ac:dyDescent="0.25">
      <c r="A19" s="40" t="s">
        <v>25</v>
      </c>
      <c r="B19" s="30"/>
      <c r="C19" s="30">
        <f t="shared" si="0"/>
        <v>0</v>
      </c>
      <c r="D19" s="30">
        <f t="shared" si="1"/>
        <v>0</v>
      </c>
      <c r="E19" s="30">
        <f t="shared" si="2"/>
        <v>0</v>
      </c>
      <c r="F19" s="31"/>
      <c r="G19" s="46"/>
      <c r="H19" s="6"/>
      <c r="K19" s="39">
        <v>1</v>
      </c>
      <c r="L19" s="40" t="s">
        <v>25</v>
      </c>
      <c r="M19" s="39">
        <v>59155</v>
      </c>
      <c r="N19" s="40" t="s">
        <v>34</v>
      </c>
      <c r="O19"/>
    </row>
    <row r="20" spans="1:15" s="3" customFormat="1" x14ac:dyDescent="0.25">
      <c r="A20" s="40" t="s">
        <v>27</v>
      </c>
      <c r="B20" s="30"/>
      <c r="C20" s="30">
        <f t="shared" si="0"/>
        <v>0</v>
      </c>
      <c r="D20" s="30">
        <f t="shared" si="1"/>
        <v>0</v>
      </c>
      <c r="E20" s="30">
        <f t="shared" si="2"/>
        <v>0</v>
      </c>
      <c r="F20" s="31"/>
      <c r="G20" s="46"/>
      <c r="H20" s="6"/>
      <c r="K20" s="52">
        <v>1</v>
      </c>
      <c r="L20" s="51" t="s">
        <v>16</v>
      </c>
      <c r="M20" s="52">
        <v>54026</v>
      </c>
      <c r="N20" s="51" t="s">
        <v>16</v>
      </c>
      <c r="O20"/>
    </row>
    <row r="21" spans="1:15" s="3" customFormat="1" x14ac:dyDescent="0.25">
      <c r="A21" s="40" t="s">
        <v>28</v>
      </c>
      <c r="B21" s="30"/>
      <c r="C21" s="30">
        <f t="shared" si="0"/>
        <v>0</v>
      </c>
      <c r="D21" s="30">
        <f t="shared" si="1"/>
        <v>0</v>
      </c>
      <c r="E21" s="30">
        <f t="shared" si="2"/>
        <v>0</v>
      </c>
      <c r="F21" s="31"/>
      <c r="G21" s="46"/>
      <c r="H21" s="6"/>
      <c r="K21" s="37">
        <v>1</v>
      </c>
      <c r="L21" s="34" t="s">
        <v>26</v>
      </c>
      <c r="M21" s="37">
        <v>0</v>
      </c>
      <c r="N21" s="34" t="s">
        <v>26</v>
      </c>
      <c r="O21"/>
    </row>
    <row r="22" spans="1:15" s="3" customFormat="1" x14ac:dyDescent="0.25">
      <c r="A22" s="40" t="s">
        <v>29</v>
      </c>
      <c r="B22" s="30"/>
      <c r="C22" s="30">
        <f t="shared" si="0"/>
        <v>0</v>
      </c>
      <c r="D22" s="30">
        <f t="shared" si="1"/>
        <v>0</v>
      </c>
      <c r="E22" s="30">
        <f t="shared" si="2"/>
        <v>0</v>
      </c>
      <c r="F22" s="31"/>
      <c r="G22" s="46"/>
      <c r="H22" s="6"/>
      <c r="K22" s="39">
        <v>1</v>
      </c>
      <c r="L22" s="40" t="s">
        <v>24</v>
      </c>
      <c r="M22" s="39">
        <v>0</v>
      </c>
      <c r="N22" s="40" t="s">
        <v>24</v>
      </c>
      <c r="O22"/>
    </row>
    <row r="23" spans="1:15" s="3" customFormat="1" x14ac:dyDescent="0.25">
      <c r="A23" s="53" t="s">
        <v>26</v>
      </c>
      <c r="B23" s="30"/>
      <c r="C23" s="30">
        <f>SUMPRODUCT(($L$4:$L$29=$N$4:$N$29)*($A23=$L$4:$L$29))</f>
        <v>3</v>
      </c>
      <c r="D23" s="30">
        <f>SUMPRODUCT(($N$4:$N$29&lt;&gt;$L$4:$L$29)*($N$4:$N$29=$A23)*($M$4:$M$29&gt;0))</f>
        <v>0</v>
      </c>
      <c r="E23" s="30">
        <f>SUMPRODUCT(($N$4:$N$29&lt;&gt;$L$4:$L$29)*($N$4:$N$29=$A23)*($M$4:$M$29=0))</f>
        <v>8</v>
      </c>
      <c r="F23" s="31"/>
      <c r="G23" s="46"/>
      <c r="H23" s="6"/>
      <c r="K23" s="39">
        <v>1</v>
      </c>
      <c r="L23" s="40" t="s">
        <v>27</v>
      </c>
      <c r="M23" s="39">
        <v>54026</v>
      </c>
      <c r="N23" s="40" t="s">
        <v>36</v>
      </c>
      <c r="O23"/>
    </row>
    <row r="24" spans="1:15" s="3" customFormat="1" ht="15.75" thickBot="1" x14ac:dyDescent="0.3">
      <c r="A24" s="42" t="s">
        <v>6</v>
      </c>
      <c r="B24" s="43"/>
      <c r="C24" s="44"/>
      <c r="D24" s="26"/>
      <c r="E24" s="26"/>
      <c r="F24" s="26"/>
      <c r="G24" s="45"/>
      <c r="H24" s="6"/>
      <c r="K24" s="47">
        <v>1</v>
      </c>
      <c r="L24" s="48" t="s">
        <v>28</v>
      </c>
      <c r="M24" s="47">
        <v>0</v>
      </c>
      <c r="N24" s="48" t="s">
        <v>26</v>
      </c>
      <c r="O24"/>
    </row>
    <row r="25" spans="1:15" s="3" customFormat="1" ht="15.75" thickBot="1" x14ac:dyDescent="0.3">
      <c r="A25" s="27" t="s">
        <v>7</v>
      </c>
      <c r="B25" s="24"/>
      <c r="C25" s="28"/>
      <c r="D25" s="25"/>
      <c r="E25" s="25"/>
      <c r="F25" s="25"/>
      <c r="G25" s="29"/>
      <c r="H25" s="6"/>
      <c r="K25" s="39">
        <v>1</v>
      </c>
      <c r="L25" s="40" t="s">
        <v>29</v>
      </c>
      <c r="M25" s="39">
        <v>60685</v>
      </c>
      <c r="N25" s="40" t="s">
        <v>37</v>
      </c>
      <c r="O25"/>
    </row>
    <row r="26" spans="1:15" s="3" customFormat="1" x14ac:dyDescent="0.25">
      <c r="A26" s="22"/>
      <c r="B26" s="21"/>
      <c r="C26" s="21"/>
      <c r="D26" s="21"/>
      <c r="E26" s="21"/>
      <c r="F26" s="21"/>
      <c r="G26" s="23"/>
      <c r="H26" s="6"/>
      <c r="K26" s="47">
        <v>1</v>
      </c>
      <c r="L26" s="48" t="s">
        <v>23</v>
      </c>
      <c r="M26" s="47">
        <v>0</v>
      </c>
      <c r="N26" s="48" t="s">
        <v>26</v>
      </c>
      <c r="O26"/>
    </row>
    <row r="27" spans="1:15" s="3" customFormat="1" ht="15.75" x14ac:dyDescent="0.3">
      <c r="A27" s="12"/>
      <c r="B27" s="13"/>
      <c r="C27" s="11"/>
      <c r="D27" s="11"/>
      <c r="E27" s="11"/>
      <c r="F27" s="11"/>
      <c r="G27" s="14"/>
      <c r="H27" s="6"/>
      <c r="K27" s="37">
        <v>1</v>
      </c>
      <c r="L27" s="34" t="s">
        <v>26</v>
      </c>
      <c r="M27" s="37">
        <v>0</v>
      </c>
      <c r="N27" s="34" t="s">
        <v>26</v>
      </c>
      <c r="O27"/>
    </row>
    <row r="28" spans="1:15" s="3" customFormat="1" x14ac:dyDescent="0.25">
      <c r="H28" s="6"/>
      <c r="K28" s="39">
        <v>1</v>
      </c>
      <c r="L28" s="40" t="s">
        <v>18</v>
      </c>
      <c r="M28" s="39">
        <v>62215</v>
      </c>
      <c r="N28" s="40" t="s">
        <v>38</v>
      </c>
      <c r="O28"/>
    </row>
    <row r="29" spans="1:15" x14ac:dyDescent="0.25">
      <c r="H29" s="6"/>
      <c r="K29" s="37">
        <v>1</v>
      </c>
      <c r="L29" s="34" t="s">
        <v>26</v>
      </c>
      <c r="M29" s="37">
        <v>0</v>
      </c>
      <c r="N29" s="34" t="s">
        <v>26</v>
      </c>
    </row>
    <row r="30" spans="1:15" x14ac:dyDescent="0.25">
      <c r="H30" s="6"/>
    </row>
    <row r="31" spans="1:15" x14ac:dyDescent="0.25">
      <c r="H31" s="6"/>
    </row>
    <row r="32" spans="1:15" x14ac:dyDescent="0.25">
      <c r="H32" s="6"/>
      <c r="K32" s="2"/>
      <c r="L32" s="2"/>
      <c r="M32" s="2"/>
      <c r="N32" s="2"/>
    </row>
    <row r="33" spans="8:8" x14ac:dyDescent="0.25">
      <c r="H33" s="6"/>
    </row>
    <row r="34" spans="8:8" x14ac:dyDescent="0.25">
      <c r="H34" s="6"/>
    </row>
    <row r="35" spans="8:8" x14ac:dyDescent="0.25">
      <c r="H35" s="6"/>
    </row>
    <row r="36" spans="8:8" x14ac:dyDescent="0.25">
      <c r="H36" s="6"/>
    </row>
    <row r="37" spans="8:8" x14ac:dyDescent="0.25">
      <c r="H37" s="6"/>
    </row>
    <row r="38" spans="8:8" x14ac:dyDescent="0.25">
      <c r="H38" s="6"/>
    </row>
    <row r="39" spans="8:8" x14ac:dyDescent="0.25">
      <c r="H39" s="6"/>
    </row>
    <row r="40" spans="8:8" x14ac:dyDescent="0.25">
      <c r="H40" s="6"/>
    </row>
    <row r="41" spans="8:8" x14ac:dyDescent="0.25">
      <c r="H41" s="6"/>
    </row>
    <row r="42" spans="8:8" x14ac:dyDescent="0.25">
      <c r="H42" s="6"/>
    </row>
    <row r="43" spans="8:8" x14ac:dyDescent="0.25">
      <c r="H43" s="6"/>
    </row>
    <row r="44" spans="8:8" x14ac:dyDescent="0.25">
      <c r="H44" s="6"/>
    </row>
    <row r="45" spans="8:8" x14ac:dyDescent="0.25">
      <c r="H45" s="6"/>
    </row>
    <row r="46" spans="8:8" x14ac:dyDescent="0.25">
      <c r="H46" s="6"/>
    </row>
    <row r="47" spans="8:8" x14ac:dyDescent="0.25">
      <c r="H47" s="6"/>
    </row>
    <row r="48" spans="8:8" x14ac:dyDescent="0.25">
      <c r="H48" s="6"/>
    </row>
    <row r="49" spans="8:8" ht="14.45" customHeight="1" x14ac:dyDescent="0.25">
      <c r="H49" s="6"/>
    </row>
    <row r="50" spans="8:8" ht="14.45" customHeight="1" x14ac:dyDescent="0.25">
      <c r="H50" s="6"/>
    </row>
    <row r="51" spans="8:8" ht="14.45" customHeight="1" x14ac:dyDescent="0.25">
      <c r="H51" s="6"/>
    </row>
    <row r="52" spans="8:8" ht="14.45" customHeight="1" x14ac:dyDescent="0.25">
      <c r="H52" s="6"/>
    </row>
    <row r="53" spans="8:8" x14ac:dyDescent="0.25">
      <c r="H53" s="6"/>
    </row>
    <row r="54" spans="8:8" x14ac:dyDescent="0.25">
      <c r="H54" s="6"/>
    </row>
    <row r="55" spans="8:8" x14ac:dyDescent="0.25">
      <c r="H55" s="6"/>
    </row>
    <row r="56" spans="8:8" x14ac:dyDescent="0.25">
      <c r="H56" s="6"/>
    </row>
    <row r="57" spans="8:8" ht="15" customHeight="1" x14ac:dyDescent="0.25">
      <c r="H57" s="6"/>
    </row>
    <row r="58" spans="8:8" ht="15" customHeight="1" x14ac:dyDescent="0.25">
      <c r="H58" s="6"/>
    </row>
    <row r="59" spans="8:8" ht="15" customHeight="1" x14ac:dyDescent="0.25">
      <c r="H59" s="6"/>
    </row>
    <row r="60" spans="8:8" ht="15" customHeight="1" x14ac:dyDescent="0.25">
      <c r="H60" s="6"/>
    </row>
    <row r="61" spans="8:8" ht="15" customHeight="1" x14ac:dyDescent="0.25">
      <c r="H61" s="6"/>
    </row>
    <row r="62" spans="8:8" ht="15" customHeight="1" x14ac:dyDescent="0.25">
      <c r="H62" s="6"/>
    </row>
    <row r="63" spans="8:8" ht="15" customHeight="1" x14ac:dyDescent="0.25">
      <c r="H63" s="6"/>
    </row>
    <row r="64" spans="8:8" ht="15" customHeight="1" x14ac:dyDescent="0.25">
      <c r="H64" s="6"/>
    </row>
    <row r="65" spans="8:8" ht="15" customHeight="1" x14ac:dyDescent="0.25">
      <c r="H65" s="6"/>
    </row>
    <row r="66" spans="8:8" ht="15" customHeight="1" x14ac:dyDescent="0.25">
      <c r="H66" s="6"/>
    </row>
    <row r="67" spans="8:8" ht="15" customHeight="1" x14ac:dyDescent="0.25">
      <c r="H67" s="6"/>
    </row>
    <row r="68" spans="8:8" ht="15" customHeight="1" x14ac:dyDescent="0.25">
      <c r="H68" s="6"/>
    </row>
    <row r="69" spans="8:8" ht="15" customHeight="1" x14ac:dyDescent="0.25">
      <c r="H69" s="6"/>
    </row>
    <row r="70" spans="8:8" ht="15" customHeight="1" x14ac:dyDescent="0.25">
      <c r="H70" s="6"/>
    </row>
    <row r="71" spans="8:8" ht="15" customHeight="1" x14ac:dyDescent="0.25">
      <c r="H71" s="6"/>
    </row>
    <row r="72" spans="8:8" ht="15" customHeight="1" x14ac:dyDescent="0.25">
      <c r="H72" s="6"/>
    </row>
    <row r="73" spans="8:8" ht="15" customHeight="1" x14ac:dyDescent="0.25">
      <c r="H73" s="6"/>
    </row>
    <row r="74" spans="8:8" ht="15" customHeight="1" x14ac:dyDescent="0.25">
      <c r="H74" s="6"/>
    </row>
    <row r="75" spans="8:8" ht="15" customHeight="1" x14ac:dyDescent="0.25">
      <c r="H75" s="6"/>
    </row>
    <row r="76" spans="8:8" ht="15" customHeight="1" x14ac:dyDescent="0.25">
      <c r="H76" s="6"/>
    </row>
    <row r="77" spans="8:8" ht="15" customHeight="1" x14ac:dyDescent="0.25">
      <c r="H77" s="6"/>
    </row>
    <row r="78" spans="8:8" ht="15" customHeight="1" x14ac:dyDescent="0.25">
      <c r="H78" s="6"/>
    </row>
    <row r="79" spans="8:8" ht="15" customHeight="1" x14ac:dyDescent="0.25">
      <c r="H79" s="6"/>
    </row>
    <row r="80" spans="8:8" ht="15" customHeight="1" x14ac:dyDescent="0.25">
      <c r="H80" s="6"/>
    </row>
    <row r="81" spans="1:14" ht="15" customHeight="1" x14ac:dyDescent="0.25">
      <c r="H81" s="6"/>
    </row>
    <row r="82" spans="1:14" ht="15" customHeight="1" x14ac:dyDescent="0.25">
      <c r="H82" s="6"/>
    </row>
    <row r="83" spans="1:14" ht="15" customHeight="1" x14ac:dyDescent="0.25">
      <c r="H83" s="6"/>
    </row>
    <row r="84" spans="1:14" ht="15" customHeight="1" x14ac:dyDescent="0.25">
      <c r="H84" s="6"/>
    </row>
    <row r="85" spans="1:14" x14ac:dyDescent="0.25">
      <c r="H85" s="6"/>
    </row>
    <row r="86" spans="1:14" x14ac:dyDescent="0.25">
      <c r="H86" s="6"/>
    </row>
    <row r="87" spans="1:14" x14ac:dyDescent="0.25">
      <c r="H87" s="6"/>
      <c r="K87" s="1"/>
      <c r="L87" s="1"/>
      <c r="M87" s="1"/>
      <c r="N87" s="1"/>
    </row>
    <row r="88" spans="1:14" s="1" customFormat="1" x14ac:dyDescent="0.25">
      <c r="A88" s="3"/>
      <c r="B88" s="3"/>
      <c r="C88" s="3"/>
      <c r="D88" s="3"/>
      <c r="E88" s="3"/>
      <c r="F88" s="3"/>
      <c r="G88" s="3"/>
      <c r="H88" s="6"/>
      <c r="K88"/>
      <c r="L88"/>
      <c r="M88"/>
      <c r="N88"/>
    </row>
    <row r="89" spans="1:14" x14ac:dyDescent="0.25">
      <c r="H89" s="6"/>
    </row>
    <row r="90" spans="1:14" x14ac:dyDescent="0.25">
      <c r="H90" s="6"/>
    </row>
    <row r="91" spans="1:14" x14ac:dyDescent="0.25">
      <c r="H91" s="6"/>
    </row>
    <row r="92" spans="1:14" x14ac:dyDescent="0.25">
      <c r="H92" s="6"/>
    </row>
    <row r="93" spans="1:14" x14ac:dyDescent="0.25">
      <c r="H93" s="6"/>
    </row>
    <row r="94" spans="1:14" x14ac:dyDescent="0.25">
      <c r="H94" s="6"/>
    </row>
    <row r="95" spans="1:14" x14ac:dyDescent="0.25">
      <c r="H95" s="6"/>
    </row>
    <row r="96" spans="1:14" x14ac:dyDescent="0.25">
      <c r="H96" s="6"/>
    </row>
    <row r="97" spans="8:8" x14ac:dyDescent="0.25">
      <c r="H97" s="6"/>
    </row>
    <row r="98" spans="8:8" x14ac:dyDescent="0.25">
      <c r="H98" s="6"/>
    </row>
    <row r="99" spans="8:8" x14ac:dyDescent="0.25">
      <c r="H99" s="6"/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  <row r="103" spans="8:8" x14ac:dyDescent="0.25">
      <c r="H103" s="6"/>
    </row>
    <row r="104" spans="8:8" x14ac:dyDescent="0.25">
      <c r="H104" s="6"/>
    </row>
    <row r="105" spans="8:8" x14ac:dyDescent="0.25">
      <c r="H105" s="6"/>
    </row>
    <row r="106" spans="8:8" x14ac:dyDescent="0.25">
      <c r="H106" s="6"/>
    </row>
    <row r="107" spans="8:8" x14ac:dyDescent="0.25">
      <c r="H107" s="6"/>
    </row>
    <row r="108" spans="8:8" x14ac:dyDescent="0.25">
      <c r="H108" s="6"/>
    </row>
    <row r="109" spans="8:8" x14ac:dyDescent="0.25">
      <c r="H109" s="6"/>
    </row>
    <row r="110" spans="8:8" x14ac:dyDescent="0.25">
      <c r="H110" s="6"/>
    </row>
    <row r="111" spans="8:8" x14ac:dyDescent="0.25">
      <c r="H111" s="6"/>
    </row>
    <row r="112" spans="8:8" x14ac:dyDescent="0.25">
      <c r="H112" s="6"/>
    </row>
    <row r="113" spans="8:8" x14ac:dyDescent="0.25">
      <c r="H113" s="6"/>
    </row>
    <row r="114" spans="8:8" x14ac:dyDescent="0.25">
      <c r="H114" s="6"/>
    </row>
    <row r="115" spans="8:8" x14ac:dyDescent="0.25">
      <c r="H115" s="6"/>
    </row>
    <row r="116" spans="8:8" x14ac:dyDescent="0.25">
      <c r="H116" s="6"/>
    </row>
    <row r="117" spans="8:8" x14ac:dyDescent="0.25">
      <c r="H117" s="6"/>
    </row>
    <row r="118" spans="8:8" x14ac:dyDescent="0.25">
      <c r="H118" s="6"/>
    </row>
    <row r="119" spans="8:8" x14ac:dyDescent="0.25">
      <c r="H119" s="6"/>
    </row>
    <row r="120" spans="8:8" x14ac:dyDescent="0.25">
      <c r="H120" s="6"/>
    </row>
    <row r="121" spans="8:8" x14ac:dyDescent="0.25">
      <c r="H121" s="6"/>
    </row>
    <row r="122" spans="8:8" x14ac:dyDescent="0.25">
      <c r="H122" s="6"/>
    </row>
    <row r="123" spans="8:8" x14ac:dyDescent="0.25">
      <c r="H123" s="6"/>
    </row>
    <row r="124" spans="8:8" x14ac:dyDescent="0.25">
      <c r="H124" s="6"/>
    </row>
    <row r="125" spans="8:8" x14ac:dyDescent="0.25">
      <c r="H125" s="6"/>
    </row>
    <row r="126" spans="8:8" x14ac:dyDescent="0.25">
      <c r="H126" s="6"/>
    </row>
    <row r="127" spans="8:8" x14ac:dyDescent="0.25">
      <c r="H127" s="6"/>
    </row>
    <row r="128" spans="8:8" x14ac:dyDescent="0.25">
      <c r="H128" s="6"/>
    </row>
    <row r="129" spans="8:8" x14ac:dyDescent="0.25">
      <c r="H129" s="6"/>
    </row>
    <row r="130" spans="8:8" x14ac:dyDescent="0.25">
      <c r="H130" s="6"/>
    </row>
    <row r="131" spans="8:8" x14ac:dyDescent="0.25">
      <c r="H131" s="6"/>
    </row>
    <row r="132" spans="8:8" x14ac:dyDescent="0.25">
      <c r="H132" s="6"/>
    </row>
    <row r="133" spans="8:8" x14ac:dyDescent="0.25">
      <c r="H133" s="6"/>
    </row>
    <row r="134" spans="8:8" x14ac:dyDescent="0.25">
      <c r="H134" s="6"/>
    </row>
    <row r="135" spans="8:8" x14ac:dyDescent="0.25">
      <c r="H135" s="6"/>
    </row>
    <row r="136" spans="8:8" x14ac:dyDescent="0.25">
      <c r="H136" s="6"/>
    </row>
    <row r="137" spans="8:8" x14ac:dyDescent="0.25">
      <c r="H137" s="6"/>
    </row>
    <row r="138" spans="8:8" x14ac:dyDescent="0.25">
      <c r="H138" s="6"/>
    </row>
    <row r="139" spans="8:8" x14ac:dyDescent="0.25">
      <c r="H139" s="6"/>
    </row>
    <row r="140" spans="8:8" x14ac:dyDescent="0.25">
      <c r="H140" s="6"/>
    </row>
    <row r="141" spans="8:8" x14ac:dyDescent="0.25">
      <c r="H141" s="6"/>
    </row>
    <row r="142" spans="8:8" x14ac:dyDescent="0.25">
      <c r="H142" s="6"/>
    </row>
    <row r="143" spans="8:8" x14ac:dyDescent="0.25">
      <c r="H143" s="6"/>
    </row>
    <row r="144" spans="8:8" x14ac:dyDescent="0.25">
      <c r="H144" s="6"/>
    </row>
    <row r="145" spans="8:8" x14ac:dyDescent="0.25">
      <c r="H145" s="6"/>
    </row>
    <row r="146" spans="8:8" x14ac:dyDescent="0.25">
      <c r="H146" s="6"/>
    </row>
  </sheetData>
  <autoFilter ref="A3:O31"/>
  <pageMargins left="0.51181102362204722" right="0.31496062992125984" top="0.39370078740157483" bottom="0.15748031496062992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v.papkov</dc:creator>
  <cp:lastModifiedBy>Client</cp:lastModifiedBy>
  <cp:lastPrinted>2019-04-23T05:44:49Z</cp:lastPrinted>
  <dcterms:created xsi:type="dcterms:W3CDTF">2016-05-16T08:57:35Z</dcterms:created>
  <dcterms:modified xsi:type="dcterms:W3CDTF">2019-05-06T14:48:49Z</dcterms:modified>
</cp:coreProperties>
</file>