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 codeName="{009DFEA7-8C9C-09C3-8CAF-802165E75F88}"/>
  <workbookPr codeName="ЭтаКнига"/>
  <mc:AlternateContent xmlns:mc="http://schemas.openxmlformats.org/markup-compatibility/2006">
    <mc:Choice Requires="x15">
      <x15ac:absPath xmlns:x15ac="http://schemas.microsoft.com/office/spreadsheetml/2010/11/ac" url="D:\Инфо\Проверка\Другие\"/>
    </mc:Choice>
  </mc:AlternateContent>
  <xr:revisionPtr revIDLastSave="0" documentId="13_ncr:1_{B3E589DC-38BB-47CB-A751-0538DD07D00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Расчёт без макросов" sheetId="10" r:id="rId1"/>
    <sheet name="Расчёт с VBA(макросами)" sheetId="7" r:id="rId2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0" l="1"/>
  <c r="E3" i="10" l="1"/>
  <c r="E5" i="10" s="1"/>
  <c r="E2" i="10"/>
  <c r="C4" i="7" l="1"/>
  <c r="C3" i="7"/>
  <c r="C2" i="7"/>
  <c r="C5" i="7"/>
  <c r="C6" i="7"/>
</calcChain>
</file>

<file path=xl/sharedStrings.xml><?xml version="1.0" encoding="utf-8"?>
<sst xmlns="http://schemas.openxmlformats.org/spreadsheetml/2006/main" count="22" uniqueCount="14">
  <si>
    <t>a</t>
  </si>
  <si>
    <t>b</t>
  </si>
  <si>
    <t>c</t>
  </si>
  <si>
    <t>β</t>
  </si>
  <si>
    <t>Результат</t>
  </si>
  <si>
    <t>α</t>
  </si>
  <si>
    <t>34° 54' 55.000''</t>
  </si>
  <si>
    <t xml:space="preserve"> - пример ввода угла</t>
  </si>
  <si>
    <t>"</t>
  </si>
  <si>
    <t>º</t>
  </si>
  <si>
    <t xml:space="preserve"> '</t>
  </si>
  <si>
    <t>?</t>
  </si>
  <si>
    <t>Известно
(вводить только 2 значения переменной)</t>
  </si>
  <si>
    <t>Переменная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</si>
</sst>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h]:mm:ss;@"/>
    <numFmt numFmtId="167" formatCode="0&quot;˚&quot;"/>
    <numFmt numFmtId="168" formatCode="00&quot;′&quot;"/>
    <numFmt numFmtId="169" formatCode="00&quot;″&quot;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0"/>
      <color indexed="8"/>
      <name val="Courier"/>
    </font>
    <font>
      <sz val="15"/>
      <color theme="1"/>
      <name val="DengXian"/>
      <charset val="204"/>
    </font>
    <font>
      <b/>
      <sz val="10"/>
      <color rgb="FF7030A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20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2">
      <protection locked="0"/>
    </xf>
  </cellStyleXfs>
  <cellXfs count="42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 vertical="top"/>
    </xf>
    <xf numFmtId="165" fontId="2" fillId="0" borderId="0" xfId="0" applyNumberFormat="1" applyFont="1" applyFill="1"/>
    <xf numFmtId="0" fontId="2" fillId="0" borderId="1" xfId="0" applyFont="1" applyBorder="1" applyAlignment="1">
      <alignment horizontal="left" vertical="top"/>
    </xf>
    <xf numFmtId="0" fontId="2" fillId="0" borderId="0" xfId="0" quotePrefix="1" applyFont="1" applyFill="1"/>
    <xf numFmtId="0" fontId="5" fillId="0" borderId="1" xfId="0" applyFont="1" applyBorder="1" applyAlignment="1">
      <alignment horizontal="center" vertical="top"/>
    </xf>
    <xf numFmtId="2" fontId="2" fillId="0" borderId="0" xfId="0" applyNumberFormat="1" applyFont="1" applyFill="1"/>
    <xf numFmtId="164" fontId="2" fillId="0" borderId="0" xfId="0" applyNumberFormat="1" applyFont="1" applyFill="1"/>
    <xf numFmtId="0" fontId="7" fillId="0" borderId="1" xfId="0" applyFont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2" fontId="5" fillId="0" borderId="0" xfId="0" applyNumberFormat="1" applyFont="1" applyFill="1"/>
    <xf numFmtId="2" fontId="5" fillId="0" borderId="1" xfId="0" applyNumberFormat="1" applyFont="1" applyFill="1" applyBorder="1"/>
    <xf numFmtId="0" fontId="2" fillId="0" borderId="1" xfId="0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0" fillId="0" borderId="0" xfId="0" applyFont="1"/>
    <xf numFmtId="167" fontId="11" fillId="0" borderId="3" xfId="0" applyNumberFormat="1" applyFont="1" applyFill="1" applyBorder="1" applyAlignment="1">
      <alignment horizontal="center" vertical="top"/>
    </xf>
    <xf numFmtId="168" fontId="11" fillId="0" borderId="4" xfId="0" applyNumberFormat="1" applyFont="1" applyFill="1" applyBorder="1" applyAlignment="1">
      <alignment horizontal="center" vertical="top"/>
    </xf>
    <xf numFmtId="169" fontId="11" fillId="0" borderId="4" xfId="0" applyNumberFormat="1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12" fillId="0" borderId="0" xfId="0" applyFont="1" applyFill="1"/>
    <xf numFmtId="0" fontId="5" fillId="0" borderId="0" xfId="0" applyFont="1" applyFill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2" fillId="0" borderId="0" xfId="0" applyFont="1" applyFill="1" applyAlignment="1">
      <alignment vertical="top"/>
    </xf>
    <xf numFmtId="2" fontId="11" fillId="0" borderId="3" xfId="0" applyNumberFormat="1" applyFont="1" applyBorder="1" applyAlignment="1">
      <alignment horizontal="center" vertical="top"/>
    </xf>
    <xf numFmtId="2" fontId="11" fillId="0" borderId="4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167" fontId="14" fillId="0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G.mmss_Способ_круговых_приемов 01-03" xfId="2" xr:uid="{234A9756-F7BE-4609-9C1D-9A2324357275}"/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9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394137</xdr:colOff>
      <xdr:row>0</xdr:row>
      <xdr:rowOff>198929</xdr:rowOff>
    </xdr:from>
    <xdr:to>
      <xdr:col>10</xdr:col>
      <xdr:colOff>286668</xdr:colOff>
      <xdr:row>6</xdr:row>
      <xdr:rowOff>17061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264CC02-9FC1-43FE-A27A-30FFC7E6A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9137" y="198929"/>
          <a:ext cx="3183583" cy="15654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107951</xdr:rowOff>
    </xdr:from>
    <xdr:to>
      <xdr:col>7</xdr:col>
      <xdr:colOff>586173</xdr:colOff>
      <xdr:row>6</xdr:row>
      <xdr:rowOff>114301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1CF06DA-7E07-4E5C-BC8C-6EAA7F53A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0" y="107951"/>
          <a:ext cx="3462723" cy="1720850"/>
        </a:xfrm>
        <a:prstGeom prst="rect">
          <a:avLst/>
        </a:prstGeom>
      </xdr:spPr>
    </xdr:pic>
    <xdr:clientData/>
  </xdr:twoCellAnchor>
  <xdr:twoCellAnchor>
    <xdr:from>
      <xdr:col>1</xdr:col>
      <xdr:colOff>552450</xdr:colOff>
      <xdr:row>6</xdr:row>
      <xdr:rowOff>44450</xdr:rowOff>
    </xdr:from>
    <xdr:to>
      <xdr:col>1</xdr:col>
      <xdr:colOff>755650</xdr:colOff>
      <xdr:row>7</xdr:row>
      <xdr:rowOff>12700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06525B25-AFBD-4693-AEBE-451DD565BA1C}"/>
            </a:ext>
          </a:extLst>
        </xdr:cNvPr>
        <xdr:cNvCxnSpPr/>
      </xdr:nvCxnSpPr>
      <xdr:spPr>
        <a:xfrm flipH="1" flipV="1">
          <a:off x="781050" y="1758950"/>
          <a:ext cx="2032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B92B8-B171-46A2-96F8-A686D3583E24}">
  <sheetPr codeName="Лист6"/>
  <dimension ref="A1:H10"/>
  <sheetViews>
    <sheetView tabSelected="1" zoomScale="145" zoomScaleNormal="145" workbookViewId="0">
      <selection activeCell="H9" sqref="H9"/>
    </sheetView>
  </sheetViews>
  <sheetFormatPr defaultRowHeight="15.75" x14ac:dyDescent="0.25"/>
  <cols>
    <col min="1" max="1" width="9.140625" style="2" customWidth="1"/>
    <col min="2" max="3" width="4.7109375" style="2" customWidth="1"/>
    <col min="4" max="4" width="5.140625" style="2" customWidth="1"/>
    <col min="5" max="5" width="10.5703125" style="2" customWidth="1"/>
    <col min="6" max="6" width="11" style="2" customWidth="1"/>
    <col min="7" max="7" width="10.85546875" style="2" customWidth="1"/>
    <col min="8" max="16384" width="9.140625" style="2"/>
  </cols>
  <sheetData>
    <row r="1" spans="1:8" ht="33.75" customHeight="1" x14ac:dyDescent="0.25">
      <c r="A1" s="41" t="s">
        <v>13</v>
      </c>
      <c r="B1" s="39" t="s">
        <v>12</v>
      </c>
      <c r="C1" s="39"/>
      <c r="D1" s="39"/>
      <c r="E1" s="40" t="s">
        <v>4</v>
      </c>
    </row>
    <row r="2" spans="1:8" ht="19.5" x14ac:dyDescent="0.25">
      <c r="A2" s="14" t="s">
        <v>0</v>
      </c>
      <c r="B2" s="31">
        <v>150</v>
      </c>
      <c r="C2" s="32"/>
      <c r="D2" s="33"/>
      <c r="E2" s="36">
        <f>IF(B2&gt;0,B2,IF(AND(B2&lt;=0,B3&gt;0,B4&gt;0),(B4^2-B3^2)^0.5,
IF(AND(B2&lt;=0,B3&gt;0,B5&gt;0,C5&lt;=0,D5&lt;=0),TAN(B5*PI()/180)*B3,
IF(AND(B2&lt;=0,B3&gt;0,B5&gt;0,C5&gt;0,D5&lt;=0),TAN((B5+(C5/60))*PI()/180)*B3,
IF(AND(B2&lt;=0,B3&gt;0,B5&gt;0,C5&lt;=0,D5&gt;0),TAN((B5+(C5/60)+(D5/3600))*PI()/180)*B3,
IF(AND(B2&lt;=0,B3&gt;0,B5&gt;0,C5&gt;0,D5&gt;0),TAN((B5+(C5/60)+(D5/3600))*PI()/180)*B3,
IF(AND(B2&lt;=0,B3&gt;0,B5&lt;=0,C5&gt;0,D5&gt;0),TAN(((C5/60)+(D5/3600))*PI()/180)*B3,
IF(AND(B2&lt;=0,B3&gt;0,B5&lt;=0,C5&lt;=0,D5&gt;0),TAN((D5/3600)*PI()/180)*B3,
IF(AND(B2&lt;=0,B3&gt;0,B5&lt;=0,C5&gt;0,D5&lt;=0),TAN((C5/60)*PI()/180)*B3,
IF(AND(B2&lt;=0,B4&gt;0,B5&gt;0,C5&lt;=0,D5&lt;=0),SIN(B5*PI()/180)*B4,
IF(AND(B2&lt;=0,B4&gt;0,B5&gt;0,C5&gt;0,D5&lt;=0),SIN((B5+(C5/60))*PI()/180)*B4,
IF(AND(B2&lt;=0,B4&gt;0,B5&gt;0,C5&lt;=0,D5&gt;0),SIN((B5+(C5/60)+(D5/3600))*PI()/180)*B4,
IF(AND(B2&lt;=0,B4&gt;0,B5&gt;0,C5&gt;0,D5&gt;0),SIN((B5+(C5/60)+(D5/3600))*PI()/180)*B4,
IF(AND(B2&lt;=0,B4&gt;0,B5&lt;=0,C5&gt;0,D5&gt;0),SIN(((C5/60)+(D5/3600))*PI()/180)*B4,
IF(AND(B2&lt;=0,B4&gt;0,B5&lt;=0,C5&lt;=0,D5&gt;0),SIN((D5/3600)*PI()/180)*B4,
IF(AND(B2&lt;=0,B4&gt;0,B5&lt;=0,C5&gt;0,D5&lt;=0),SIN((C5/60)*PI()/180)*B4,
IF(AND(B2&lt;=0,B3&gt;0,B6&gt;0,C6&lt;=0,D6&lt;=0),B3/TAN(B6*PI()/180),
IF(AND(B2&lt;=0,B3&gt;0,B6&gt;0,C6&gt;0,D6&lt;=0),B3/TAN((B6+(C6/60))*PI()/180),
IF(AND(B2&lt;=0,B3&gt;0,B6&gt;0,C6&lt;=0,D6&gt;0),B3/TAN((B6+(C6/60)+(D6/3600))*PI()/180),
IF(AND(B2&lt;=0,B3&gt;0,B6&gt;0,C6&gt;0,D6&gt;0),B3/TAN((B6+(C6/60)+(D6/3600))*PI()/180),
IF(AND(B2&lt;=0,B3&gt;0,B6&lt;=0,C6&gt;0,D6&gt;0),B3/TAN(((C6/60)+(D6/3600))*PI()/180),
IF(AND(B2&lt;=0,B3&gt;0,B6&lt;=0,C6&lt;=0,D6&gt;0),B3/TAN((D5/3600)*PI()/180),
IF(AND(B2&lt;=0,B3&gt;0,B6&lt;=0,C6&gt;0,D6&lt;=0),B3/TAN((C6/60)*PI()/180),
IF(AND(B2&lt;=0,B4&gt;0,B6&gt;0,C6&lt;=0,D6&lt;=0),COS(B6*PI()/180)*B4,
IF(AND(B2&lt;=0,B4&gt;0,B6&gt;0,C6&gt;0,D6&lt;=0),COS((B6+(C6/60))*PI()/180)*B4,
IF(AND(B2&lt;=0,B4&gt;0,B6&gt;0,C6&lt;=0,D6&gt;0),COS((B6+(C6/60)+(D6/3600))*PI()/180)*B4,
IF(AND(B2&lt;=0,B4&gt;0,B6&gt;0,C6&gt;0,D6&gt;0),COS((B6+(C6/60)+(D6/3600))*PI()/180)*B4,
IF(AND(B2&lt;=0,B4&gt;0,B6&lt;=0,C6&gt;0,D6&gt;0),COS(((C6/60)+(D6/3600))*PI()/180)*B4,
IF(AND(B2&lt;=0,B4&gt;0,B6&lt;=0,C6&lt;=0,D6&gt;0),COS((D6/3600)*PI()/180)*B4,
IF(AND(B2&lt;=0,B4&gt;0,B6&lt;=0,C6&gt;0,D6&lt;=0),COS((C6/60)*PI()/180)*B4,
))))))))))))))))))))))))))))))</f>
        <v>150</v>
      </c>
      <c r="F2" s="1"/>
      <c r="G2" s="26"/>
    </row>
    <row r="3" spans="1:8" ht="19.5" x14ac:dyDescent="0.25">
      <c r="A3" s="14" t="s">
        <v>1</v>
      </c>
      <c r="B3" s="31">
        <v>400</v>
      </c>
      <c r="C3" s="32"/>
      <c r="D3" s="33"/>
      <c r="E3" s="36">
        <f>IF(B3&gt;0,B3,IF(AND(B2&gt;0,B4&gt;0),(B4^2-B2^2)^0.5,
IF(AND(B3&lt;=0,B2&gt;0,B6&gt;0,C6&lt;=0,D6&lt;=0),TAN(B5*PI()/180)*B2,
IF(AND(B3&lt;=0,B2&gt;0,B6&gt;0,C6&gt;0,D6&lt;=0),TAN((B6+(C6/60))*PI()/180)*B2,
IF(AND(B3&lt;=0,B2&gt;0,B6&gt;0,C6&lt;=0,D5&gt;0),TAN((B6+(C6/60)+(D6/3600))*PI()/180)*B2,
IF(AND(B3&lt;=0,B2&gt;0,B6&gt;0,C6&gt;0,D6&gt;0),TAN((B6+(C6/60)+(D6/3600))*PI()/180)*B2,
IF(AND(B3&lt;=0,B2&gt;0,B6&lt;=0,C6&gt;0,D6&gt;0),TAN(((C6/60)+(D6/3600))*PI()/180)*B2,
IF(AND(B3&lt;=0,B2&gt;0,B6&lt;=0,C6&lt;=0,D6&gt;0),TAN((D6/3600)*PI()/180)*B2,
IF(AND(B3&lt;=0,B2&gt;0,B6&lt;=0,C6&gt;0,D6&lt;=0),TAN((C6/60)*PI()/180)*B2,
IF(AND(B3&lt;=0,B4&gt;0,B5&gt;0,C5&lt;=0,D5&lt;=0),COS(B5*PI()/180)*B4,
IF(AND(B3&lt;=0,B4&gt;0,B5&gt;0,C5&gt;0,D5&lt;=0),COS((B5+(C5/60))*PI()/180)*B4,
IF(AND(B3&lt;=0,B4&gt;0,B5&gt;0,C5&lt;=0,D5&gt;0),COS((B5+(C5/60)+(D5/3600))*PI()/180)*B4,
IF(AND(B3&lt;=0,B4&gt;0,B5&gt;0,C5&gt;0,D5&gt;0),COS((B5+(C5/60)+(D5/3600))*PI()/180)*B4,
IF(AND(B3&lt;=0,B4&gt;0,B5&lt;=0,C5&gt;0,D5&gt;0),COS(((C5/60)+(D5/3600))*PI()/180)*B4,
IF(AND(B3&lt;=0,B4&gt;0,B5&lt;=0,C5&lt;=0,D5&gt;0),COS((D5/3600)*PI()/180)*B4,
IF(AND(B3&lt;=0,B4&gt;0,B5&lt;=0,C5&gt;0,D5&lt;=0),COS((C5/60)*PI()/180)*B4,
IF(AND(B3&lt;=0,B4&gt;0,B6&gt;0,C6&lt;=0,D6&lt;=0),SIN(B6*PI()/180)*B4,
IF(AND(B3&lt;=0,B4&gt;0,B6&gt;0,C6&gt;0,D6&lt;=0),SIN((B6+(C6/60))*PI()/180)*B4,
IF(AND(B3&lt;=0,B4&gt;0,B6&gt;0,C6&lt;=0,D6&gt;0),SIN((B6+(C6/60)+(D6/3600))*PI()/180)*B4,
IF(AND(B3&lt;=0,B4&gt;0,B6&gt;0,C6&gt;0,D6&gt;0),SIN((B6+(C6/60)+(D6/3600))*PI()/180)*B4,
IF(AND(B3&lt;=0,B4&gt;0,B6&lt;=0,C6&gt;0,D6&gt;0),SIN(((C6/60)+(D6/3600))*PI()/180)*B4,
IF(AND(B3&lt;=0,B4&gt;0,B6&lt;=0,C6&lt;=0,D6&gt;0),SIN((D6/3600)*PI()/180)*B4,
IF(AND(B3&lt;=0,B4&gt;0,B6&lt;=0,C6&gt;0,D6&lt;=0),SIN((C6/60)*PI()/180)*B4,
IF(AND(B3&lt;=0,B2&gt;0,B5&gt;0,C5&lt;=0,D5&lt;=0),B2/TAN(B5*PI()/180),
IF(AND(B3&lt;=0,B2&gt;0,B5&gt;0,C5&gt;0,D5&lt;=0),B2/TAN((B5+(C5/60))*PI()/180),
IF(AND(B3&lt;=0,B2&gt;0,B5&gt;0,C5&lt;=0,D5&gt;0),B2/TAN((B5+(C5/60)+(D5/3600))*PI()/180),
IF(AND(B3&lt;=0,B2&gt;0,B5&gt;0,C5&gt;0,D5&gt;0),B2/TAN((B5+(C5/60)+(D5/3600))*PI()/180),
IF(AND(B3&lt;=0,B2&gt;0,B5&lt;=0,C5&gt;0,D5&gt;0),B2/TAN(((C5/60)+(D5/3600))*PI()/180),
IF(AND(B3&lt;=0,B2&gt;0,B5&lt;=0,C5&lt;=0,D5&gt;0),B2/TAN((D5/3600)*PI()/180),
IF(AND(B3&lt;=0,B2&gt;0,B5&lt;=0,C5&gt;0,D5&lt;=0),B2/TAN((C5/60)*PI()/180),
))))))))))))))))))))))))))))))</f>
        <v>400</v>
      </c>
      <c r="F3" s="12"/>
      <c r="G3" s="5"/>
      <c r="H3" s="5"/>
    </row>
    <row r="4" spans="1:8" ht="19.5" x14ac:dyDescent="0.25">
      <c r="A4" s="14" t="s">
        <v>2</v>
      </c>
      <c r="B4" s="31"/>
      <c r="C4" s="32"/>
      <c r="D4" s="33"/>
      <c r="E4" s="37">
        <f>IF(B4&gt;0,B4,IF(AND(B2&gt;0,B3&gt;0),(B2^2+B3^2)^0.5,
IF(AND(B4&lt;=0,B3&gt;0,B6&gt;0,C6&lt;=0,D6&lt;=0),B3/SIN(B6*PI()/180),
IF(AND(B4&lt;=0,B3&gt;0,B6&gt;0,C6&gt;0,D6&lt;=0),B3/SIN((B6+(C6/60))*PI()/180),
IF(AND(B4&lt;=0,B3&gt;0,B6&gt;0,C6&lt;=J120,D6&gt;0),B3/SIN((B6+(C6/60)+(D6/3600))*PI()/180),
IF(AND(B4&lt;=0,B3&gt;0,B6&gt;0,C6&gt;0,D6&gt;0),B3/SIN((B6+(C6/60)+(D6/3600))*PI()/180),
IF(AND(B4&lt;=0,B3&gt;0,B6&lt;=0,C6&gt;0,D6&gt;0),B3/SIN(((C6/60)+(D6/3600))*PI()/180),
IF(AND(B4&lt;=0,B3&gt;0,B6&lt;=0,C6&lt;=0,D6&gt;0),B3/SIN((D6/3600)*PI()/180),
IF(AND(B4&lt;=0,B3&gt;0,B6&lt;=0,C6&gt;0,D6&lt;=0),B3/SIN((C6/60)*PI()/180),
IF(AND(B4&lt;=0,B3&gt;0,B5&gt;0,C5&lt;=0,D5&lt;=0),B3/COS(B5*PI()/180),
IF(AND(B4&lt;=0,B3&gt;0,B5&gt;0,C5&gt;0,D5&lt;=0),B3/COS((B5+(C5/60))*PI()/180),
IF(AND(B4&lt;=0,B3&gt;0,B5&gt;0,C5&lt;=0,D5&gt;0),B3/COS((B5+(C5/60)+(D5/3600))*PI()/180),
IF(AND(B4&lt;=0,B3&gt;0,B5&gt;0,C5&gt;0,D5&gt;0),B3/COS((B5+(C5/60)+(D5/3600))*PI()/180),
IF(AND(B4&lt;=0,B3&gt;0,B5&lt;=0,C5&gt;0,D5&gt;0),B3/COS(((C5/60)+(D5/3600))*PI()/180),
IF(AND(B4&lt;=0,B3&gt;0,B5&lt;=0,C5&lt;=0,D5&gt;0),B3/COS((D5/3600)*PI()/180),
IF(AND(B4&lt;=0,B3&gt;0,B5&lt;=0,C5&gt;0,D5&lt;=0),B3/COS((C5/60)*PI()/180),
IF(AND(B4&lt;=0,B2&gt;0,B5&gt;0,C5&lt;=0,D5&lt;=0),B2/SIN(B5*PI()/180),
IF(AND(B4&lt;=0,B2&gt;0,B5&gt;0,C5&gt;0,D5&lt;=0),B2/SIN((B5+(C5/60))*PI()/180),
IF(AND(B4&lt;=0,B2&gt;0,B5&gt;0,C5&lt;=0,D5&gt;0),B2/SIN((B5+(C5/60)+(D5/3600))*PI()/180),
IF(AND(B4&lt;=0,B2&gt;0,B5&gt;0,C5&gt;0,D5&gt;0),B2/SIN((B5+(C5/60)+(D5/3600))*PI()/180),
IF(AND(B4&lt;=0,B2&gt;0,B5&lt;=0,C5&gt;0,D5&gt;0),B2/SIN(((C5/60)+(D5/3600))*PI()/180),
IF(AND(B4&lt;=0,B2&gt;0,B5&lt;=0,C5&lt;=0,D5&gt;0),B2/SIN((D5/3600)*PI()/180),
IF(AND(B4&lt;=0,B2&gt;0,B5&lt;=0,C5&gt;0,D5&lt;=0),B2/SIN((C5/60)*PI()/180),
IF(AND(B4&lt;=0,B2&gt;0,B6&gt;0,C6&lt;=0,D6&lt;=0),B2/COS(B6*PI()/180),
IF(AND(B4&lt;=0,B2&gt;0,B6&gt;0,C6&gt;0,D6&lt;=0),B2/COS((B6+(C6/60))*PI()/180),
IF(AND(B4&lt;=0,B2&gt;0,B6&gt;0,C6&lt;=0,D6&gt;0),B2/COS((B6+(C6/60)+(D6/3600))*PI()/180),
IF(AND(B4&lt;=0,B2&gt;0,B6&gt;0,C6&gt;0,D6&gt;0),B2/COS((B6+(C6/60)+(D6/3600))*PI()/180),
IF(AND(B4&lt;=0,B2&gt;0,B6&lt;=0,C6&gt;0,D6&gt;0),B2/COS(((C6/60)+(D6/3600))*PI()/180),
IF(AND(B4&lt;=0,B2&gt;0,B6&lt;=0,C6&lt;=0,D6&gt;0),B2/COS((D6/3600)*PI()/180),
IF(AND(B4&lt;=0,B2&gt;0,B6&lt;=0,C6&gt;0,D6&lt;=0),B2/COS((C6/60)*PI()/180),
))))))))))))))))))))))))))))))</f>
        <v>427.20018726587654</v>
      </c>
      <c r="F4" s="30"/>
      <c r="G4" s="5"/>
      <c r="H4" s="5"/>
    </row>
    <row r="5" spans="1:8" ht="19.5" x14ac:dyDescent="0.25">
      <c r="A5" s="20" t="s">
        <v>5</v>
      </c>
      <c r="B5" s="23"/>
      <c r="C5" s="24"/>
      <c r="D5" s="25"/>
      <c r="E5" s="34" t="str">
        <f>IF(AND(B5&gt;0,C5&gt;0,D5&gt;0),B5&amp;"º"&amp;C5&amp;"'"&amp;D5&amp;"""",IF(AND(B5&gt;0,C5&gt;0,D5&lt;=0),B5&amp;"º"&amp;C5&amp;"'",IF(AND(B5&gt;0,C5&lt;=0,D5&gt;0),B5&amp;"º"&amp;D5&amp;"""",IF(AND(B5&gt;0,C5&lt;=0,D5&lt;=0),B5&amp;"º",IF(AND(B5&lt;=0,C5&gt;0,D5&gt;0),C5&amp;"'"&amp;D5&amp;"""",
IF(AND(B5&lt;=0,B4&gt;0,B2&gt;0,B3&gt;0,(DEGREES(ATAN(B2/E3)))&lt;1,(DEGREES(ATAN(B2/E3)))*60&lt;1),TEXT((MOD((DEGREES(ATAN(B2/E3))),1)-INT(MOD((DEGREES(ATAN(B2/E3))),1)*60)/60)*3600,"#")&amp;"""",
IF(AND((DEGREES(ATAN(B2/E3)))&lt;1,(DEGREES(ATAN(B2/E3)))*60&gt;=1,(DEGREES(ATAN(B2/E3)))*60=INT((DEGREES(ATAN(B2/E3)))*60)),TEXT(INT(MOD((DEGREES(ATAN(B2/E3))),1)*60),"#")&amp;"'",
IF(AND((DEGREES(ATAN(B2/E3)))&lt;1,(DEGREES(ATAN(B2/E3)))*60&gt;1),TEXT(INT(MOD((DEGREES(ATAN(B2/E3))),1)*60),"#")&amp;"'"&amp;TEXT((MOD((DEGREES(ATAN(B2/E3))),1)-INT(MOD((DEGREES(ATAN(B2/E3))),1)*60)/60)*3600,"#")&amp;"""",
IF(AND((DEGREES(ATAN(B2/E3)))&gt;=1,(DEGREES(ATAN(B2/E3)))=INT((DEGREES(ATAN(B2/E3))))),TEXT(INT((DEGREES(ATAN(B2/E3)))),"#")&amp;"°",
IF((DEGREES(ATAN(B2/E3)))&gt;=1,TEXT(INT((DEGREES(ATAN(B2/E3)))),"#")&amp;"°"&amp;TEXT(INT(MOD((DEGREES(ATAN(B2/E3))),1)*60),"#")&amp;"'"&amp;TEXT((MOD((DEGREES(ATAN(B2/E3))),1)-INT(MOD((DEGREES(ATAN(B2/E3))),1)*60)/60)*3600,"#")&amp;"""",
IF(AND(B5&lt;=0,B4&lt;=0,B2&gt;0,B3&gt;0,(DEGREES(ATAN(B2/E3)))&lt;1,(DEGREES(ATAN(B2/E3)))*60&lt;1),TEXT((MOD((DEGREES(ATAN(B2/E3))),1)-INT(MOD((DEGREES(ATAN(B2/E3))),1)*60)/60)*3600,"#")&amp;"""",
IF(AND((DEGREES(ATAN(B2/E3)))&lt;1,(DEGREES(ATAN(B2/E3)))*60&gt;=1,(DEGREES(ATAN(B2/E3)))*60=INT((DEGREES(ATAN(B2/E3)))*60)),TEXT(INT(MOD((DEGREES(ATAN(B2/E3))),1)*60),"#")&amp;"'",
IF(AND((DEGREES(ATAN(B2/E3)))&lt;1,(DEGREES(ATAN(B2/E3)))*60&gt;1),TEXT(INT(MOD((DEGREES(ATAN(B2/E3))),1)*60),"#")&amp;"'"&amp;TEXT((MOD((DEGREES(ATAN(B2/E3))),1)-INT(MOD((DEGREES(ATAN(B2/E3))),1)*60)/60)*3600,"#")&amp;"""",
IF(AND((DEGREES(ATAN(B2/E3)))&gt;=1,(DEGREES(ATAN(B2/E3)))=INT((DEGREES(ATAN(B2/E3))))),TEXT(INT((DEGREES(ATAN(B2/E3)))),"#")&amp;"°",
IF((DEGREES(ATAN(B2/E3)))&gt;=1,TEXT(INT((DEGREES(ATAN(B2/E3)))),"#")&amp;"°"&amp;TEXT(INT(MOD((DEGREES(ATAN(B2/E3))),1)*60),"#")&amp;"'"&amp;TEXT((MOD((DEGREES(ATAN(B2/E3))),1)-INT(MOD((DEGREES(ATAN(B2/E3))),1)*60)/60)*3600,"#")&amp;"""",
IF(AND(B5&lt;=0,B3&lt;=0,B2&gt;0,B4&gt;0,(DEGREES(ASIN(B2/B4)))&lt;1,(DEGREES(ASIN(B2/B4)))*60&lt;1),TEXT((MOD((DEGREES(ASIN(B2/B4))),1)-INT(MOD((DEGREES(ASIN(B2/B4))),1)*60)/60)*3600,"#")&amp;"""",
IF(AND((DEGREES(ASIN(B2/B4)))&lt;1,(DEGREES(ASIN(B2/B4)))*60&gt;=1,(DEGREES(ASIN(B2/B4)))*60=INT((DEGREES(ASIN(B2/B4)))*60)),TEXT(INT(MOD((DEGREES(ASIN(B2/B4))),1)*60),"#")&amp;"'",
IF(AND((DEGREES(ASIN(B2/B4)))&lt;1,(DEGREES(ASIN(B2/B4)))*60&gt;1),TEXT(INT(MOD((DEGREES(ASIN(B2/B4))),1)*60),"#")&amp;"'"&amp;TEXT((MOD((DEGREES(ASIN(B2/B4))),1)-INT(MOD((DEGREES(ASIN(B2/B4))),1)*60)/60)*3600,"#")&amp;"""",
IF(AND((DEGREES(ASIN(B2/B4)))&gt;=1,(DEGREES(ASIN(B2/B4)))=INT((DEGREES(ASIN(B2/B4))))),TEXT(INT((DEGREES(ASIN(B2/B4)))),"#")&amp;"°",
IF((DEGREES(ASIN(B2/B4)))&gt;=1,TEXT(INT((DEGREES(ASIN(B2/B4)))),"#")&amp;"°"&amp;TEXT(INT(MOD((DEGREES(ASIN(B2/B4))),1)*60),"#")&amp;"'"&amp;TEXT((MOD((DEGREES(ASIN(B2/B4))),1)-INT(MOD((DEGREES(ASIN(B2/B4))),1)*60)/60)*3600,"#")&amp;"""",
IF(AND(B5&lt;=0,B4&gt;0,B2&lt;=0,B3&gt;0,(DEGREES(ACOS(B3/B4)))&lt;1,(DEGREES(ACOS(B3/B4)))*60&lt;1),TEXT((MOD((DEGREES(ACOS(B3/B4))),1)-INT(MOD((DEGREES(ACOS(B3/B4))),1)*60)/60)*3600,"#")&amp;"""",
IF(AND((DEGREES(ACOS(B3/B4)))&lt;1,(DEGREES(ACOS(B3/B4)))*60&gt;=1,(DEGREES(ACOS(B3/B4)))*60=INT((DEGREES(ACOS(B3/B4)))*60)),TEXT(INT(MOD((DEGREES(ACOS(B3/B4))),1)*60),"#")&amp;"'",
IF(AND((DEGREES(ACOS(B3/B4)))&lt;1,(DEGREES(ACOS(B3/B4)))*60&gt;1),TEXT(INT(MOD((DEGREES(ACOS(B3/B4))),1)*60),"#")&amp;"'"&amp;TEXT((MOD((DEGREES(ACOS(B3/B4))),1)-INT(MOD((DEGREES(ACOS(B3/B4))),1)*60)/60)*3600,"#")&amp;"""",
IF(AND((DEGREES(ACOS(B3/B4)))&gt;=1,(DEGREES(ACOS(B3/B4)))=INT((DEGREES(ACOS(B3/B4))))),TEXT(INT((DEGREES(ACOS(B3/B4)))),"#")&amp;"°",
IF((DEGREES(ACOS(B3/B4)))&gt;=1,TEXT(INT((DEGREES(ACOS(B3/B4)))),"#")&amp;"°"&amp;TEXT(INT(MOD((DEGREES(ACOS(B3/B4))),1)*60),"#")&amp;"'"&amp;TEXT((MOD((DEGREES(ACOS(B3/B4))),1)-INT(MOD((DEGREES(ACOS(B3/B4))),1)*60)/60)*3600,"#")&amp;"""",
IF(AND(B5&lt;=0,C4&gt;0,C2&gt;0,C3&gt;0,(DEGREES(ATAN(E2/E3)))&lt;1,(DEGREES(ATAN(E2/E3)))*60&lt;1),TEXT((MOD((DEGREES(ATAN(E2/E3))),1)-INT(MOD((DEGREES(ATAN(E2/E3))),1)*60)/60)*3600,"#")&amp;"""",
IF(AND((DEGREES(ATAN(E2/E3)))&lt;1,(DEGREES(ATAN(E2/E3)))*60&gt;=1,(DEGREES(ATAN(E2/E3)))*60=INT((DEGREES(ATAN(E2/E3)))*60)),TEXT(INT(MOD((DEGREES(ATAN(E2/E3))),1)*60),"#")&amp;"'",
IF(AND((DEGREES(ATAN(E2/E3)))&lt;1,(DEGREES(ATAN(E2/E3)))*60&gt;1),TEXT(INT(MOD((DEGREES(ATAN(E2/E3))),1)*60),"#")&amp;"'"&amp;TEXT((MOD((DEGREES(ATAN(E2/E3))),1)-INT(MOD((DEGREES(ATAN(E2/E3))),1)*60)/60)*3600,"#")&amp;"""",
IF(AND((DEGREES(ATAN(E2/E3)))&gt;=1,(DEGREES(ATAN(E2/E3)))=INT((DEGREES(ATAN(E2/E3))))),TEXT(INT((DEGREES(ATAN(E2/E3)))),"#")&amp;"°",
IF((DEGREES(ATAN(E2/E3)))&gt;=1,TEXT(INT((DEGREES(ATAN(E2/E3)))),"#")&amp;"°"&amp;TEXT(INT(MOD((DEGREES(ATAN(E2/E3))),1)*60),"#")&amp;"'"&amp;TEXT((MOD((DEGREES(ATAN(E2/E3))),1)-INT(MOD((DEGREES(ATAN(E2/E3))),1)*60)/60)*3600,"#")&amp;"""",
IF(AND(B5&lt;=0,C3&lt;=0,C2&gt;0,C4&gt;0,(DEGREES(ASIN(E2/E4)))&lt;1,(DEGREES(ASIN(E2/E4)))*60&lt;1),TEXT((MOD((DEGREES(ASIN(E2/E4))),1)-INT(MOD((DEGREES(ASIN(E2/E4))),1)*60)/60)*3600,"#")&amp;"""",
IF(AND((DEGREES(ASIN(E2/E4)))&lt;1,(DEGREES(ASIN(E2/E4)))*60&gt;=1,(DEGREES(ASIN(E2/E4)))*60=INT((DEGREES(ASIN(E2/E4)))*60)),TEXT(INT(MOD((DEGREES(ASIN(E2/E4))),1)*60),"#")&amp;"'",
IF(AND((DEGREES(ASIN(E2/E4)))&lt;1,(DEGREES(ASIN(E2/E4)))*60&gt;1),TEXT(INT(MOD((DEGREES(ASIN(E2/E4))),1)*60),"#")&amp;"'"&amp;TEXT((MOD((DEGREES(ASIN(E2/E4))),1)-INT(MOD((DEGREES(ASIN(E2/E4))),1)*60)/60)*3600,"#")&amp;"""",
IF(AND((DEGREES(ASIN(E2/E4)))&gt;=1,(DEGREES(ASIN(E2/E4)))=INT((DEGREES(ASIN(E2/E4))))),TEXT(INT((DEGREES(ASIN(E2/E4)))),"#")&amp;"°",
IF((DEGREES(ASIN(E2/E4)))&gt;=1,TEXT(INT((DEGREES(ASIN(E2/E4)))),"#")&amp;"°"&amp;TEXT(INT(MOD((DEGREES(ASIN(E2/E4))),1)*60),"#")&amp;"'"&amp;TEXT((MOD((DEGREES(ASIN(E2/E4))),1)-INT(MOD((DEGREES(ASIN(E2/E4))),1)*60)/60)*3600,"#")&amp;"""",
IF(AND(B5&lt;=0,C4&gt;0,C2&lt;=0,C3&gt;0,(DEGREES(ACOS(E3/E4)))&lt;1,(DEGREES(ACOS(E3/E4)))*60&lt;1),TEXT((MOD((DEGREES(ACOS(E3/E4))),1)-INT(MOD((DEGREES(ACOS(E3/E4))),1)*60)/60)*3600,"#")&amp;"""",
IF(AND((DEGREES(ACOS(E3/E4)))&lt;1,(DEGREES(ACOS(E3/E4)))*60&gt;=1,(DEGREES(ACOS(E3/E4)))*60=INT((DEGREES(ACOS(E3/E4)))*60)),TEXT(INT(MOD((DEGREES(ACOS(E3/E4))),1)*60),"#")&amp;"'",
IF(AND((DEGREES(ACOS(E3/E4)))&lt;1,(DEGREES(ACOS(E3/E4)))*60&gt;1),TEXT(INT(MOD((DEGREES(ACOS(E3/E4))),1)*60),"#")&amp;"'"&amp;TEXT((MOD((DEGREES(ACOS(E3/E4))),1)-INT(MOD((DEGREES(ACOS(E3/E4))),1)*60)/60)*3600,"#")&amp;"""",
IF(AND((DEGREES(ACOS(E3/E4)))&gt;=1,(DEGREES(ACOS(E3/E4)))=INT((DEGREES(ACOS(E3/E4))))),TEXT(INT((DEGREES(ACOS(E3/E4)))),"#")&amp;"°",
IF((DEGREES(ACOS(E3/E4)))&gt;=1,TEXT(INT((DEGREES(ACOS(E3/E4)))),"#")&amp;"°"&amp;TEXT(INT(MOD((DEGREES(ACOS(E3/E4))),1)*60),"#")&amp;"'"&amp;TEXT((MOD((DEGREES(ACOS(E3/E4))),1)-INT(MOD((DEGREES(ACOS(E3/E4))),1)*60)/60)*3600,"#")&amp;""""
))))))))))))))))))))))))))))))))))))))))</f>
        <v>20°33'22"</v>
      </c>
      <c r="F5" s="5"/>
      <c r="G5" s="5"/>
      <c r="H5" s="5"/>
    </row>
    <row r="6" spans="1:8" ht="25.5" x14ac:dyDescent="0.25">
      <c r="A6" s="21" t="s">
        <v>3</v>
      </c>
      <c r="B6" s="23"/>
      <c r="C6" s="24"/>
      <c r="D6" s="25"/>
      <c r="E6" s="38" t="s">
        <v>11</v>
      </c>
      <c r="F6" s="13"/>
      <c r="G6" s="5"/>
      <c r="H6" s="5"/>
    </row>
    <row r="7" spans="1:8" ht="9" customHeight="1" x14ac:dyDescent="0.25">
      <c r="A7" s="4"/>
      <c r="B7" s="28" t="s">
        <v>9</v>
      </c>
      <c r="C7" s="28" t="s">
        <v>8</v>
      </c>
      <c r="D7" s="29" t="s">
        <v>10</v>
      </c>
      <c r="F7" s="5"/>
      <c r="G7" s="5"/>
      <c r="H7" s="5"/>
    </row>
    <row r="8" spans="1:8" x14ac:dyDescent="0.25">
      <c r="A8" s="3"/>
      <c r="B8" s="27"/>
      <c r="C8" s="3"/>
      <c r="D8" s="22"/>
      <c r="E8" s="22"/>
      <c r="F8" s="5"/>
      <c r="G8" s="5"/>
      <c r="H8" s="5"/>
    </row>
    <row r="9" spans="1:8" x14ac:dyDescent="0.25">
      <c r="A9" s="3"/>
      <c r="B9" s="3"/>
      <c r="C9" s="3"/>
      <c r="F9" s="35"/>
      <c r="G9" s="5"/>
      <c r="H9" s="5"/>
    </row>
    <row r="10" spans="1:8" x14ac:dyDescent="0.25">
      <c r="G10" s="5"/>
      <c r="H10" s="5"/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4EB6A-7886-4F45-982B-A7FA87421330}">
  <sheetPr codeName="Лист5"/>
  <dimension ref="A1:G15"/>
  <sheetViews>
    <sheetView zoomScale="150" zoomScaleNormal="150" workbookViewId="0">
      <selection activeCell="F10" sqref="F10"/>
    </sheetView>
  </sheetViews>
  <sheetFormatPr defaultRowHeight="15.75" x14ac:dyDescent="0.25"/>
  <cols>
    <col min="1" max="1" width="9.28515625" style="2" customWidth="1"/>
    <col min="2" max="2" width="15.7109375" style="2" customWidth="1"/>
    <col min="3" max="3" width="14.85546875" style="2" customWidth="1"/>
    <col min="4" max="4" width="10.7109375" style="2" customWidth="1"/>
    <col min="5" max="5" width="11.85546875" style="2" bestFit="1" customWidth="1"/>
    <col min="6" max="6" width="11" style="2" customWidth="1"/>
    <col min="7" max="7" width="10.85546875" style="2" customWidth="1"/>
    <col min="8" max="16384" width="9.140625" style="2"/>
  </cols>
  <sheetData>
    <row r="1" spans="1:7" ht="37.5" customHeight="1" x14ac:dyDescent="0.25">
      <c r="A1" s="41" t="s">
        <v>13</v>
      </c>
      <c r="B1" s="40" t="s">
        <v>12</v>
      </c>
      <c r="C1" s="40" t="s">
        <v>4</v>
      </c>
      <c r="D1" s="40"/>
    </row>
    <row r="2" spans="1:7" ht="19.5" x14ac:dyDescent="0.25">
      <c r="A2" s="14" t="s">
        <v>0</v>
      </c>
      <c r="B2" s="11"/>
      <c r="C2" s="19">
        <f>IF(B2&gt;0,B2,IF(AND(B2&lt;=0,B3&gt;0,B4&gt;0),(B4^2-B3^2)^0.5,
IF(AND(B2&lt;=0,B3&gt;0,B5&gt;0),TAN((SIGN(LEFTB(B5)&amp;1)*SUMPRODUCT(MID(0&amp;SUBSTITUTE(B5,".",MID(1/2,2,1)),LEN(B5)-{14,11,7},{2,3,7})/60^{0,1,2}))*PI()/180)*B3,
IF(AND(B2&lt;=0,B3&gt;0,B6&gt;0),B3/TAN((SIGN(LEFTB(B6)&amp;1)*SUMPRODUCT(MID(0&amp;SUBSTITUTE(B6,".",MID(1/2,2,1)),LEN(B6)-{14,11,7},{2,3,7})/60^{0,1,2}))*PI()/180),
IF(AND(B2&lt;=0,B4&gt;0,B5&gt;0),SIN((SIGN(LEFTB(B5)&amp;1)*SUMPRODUCT(MID(0&amp;SUBSTITUTE(B5,".",MID(1/2,2,1)),LEN(B5)-{14,11,7},{2,3,7})/60^{0,1,2}))*PI()/180)*B4,
IF(AND(B2&lt;=0,B4&gt;0,B6&gt;0),COS((SIGN(LEFTB(B6)&amp;1)*SUMPRODUCT(MID(0&amp;SUBSTITUTE(B6,".",MID(1/2,2,1)),LEN(B6)-{14,11,7},{2,3,7})/60^{0,1,2}))*PI()/180)*B4,
))))))</f>
        <v>149.9994666657185</v>
      </c>
      <c r="D2" s="5"/>
      <c r="F2" s="1"/>
    </row>
    <row r="3" spans="1:7" ht="19.5" x14ac:dyDescent="0.25">
      <c r="A3" s="14" t="s">
        <v>1</v>
      </c>
      <c r="B3" s="11">
        <v>400</v>
      </c>
      <c r="C3" s="19">
        <f>IF(B3&gt;0,B3,IF(AND(B2&gt;0,B4&gt;0),(B4^2-B2^2)^0.5,
IF(AND(B3&lt;=0,B2&gt;0,B6&gt;0),TAN((SIGN(LEFTB(B6)&amp;1)*SUMPRODUCT(MID(0&amp;SUBSTITUTE(B6,".",MID(1/2,2,1)),LEN(B6)-{14,11,7},{2,3,7})/60^{0,1,2}))*PI()/180)*B2,
IF(AND(B3&lt;=0,B2&gt;0,B5&gt;0),B2/TAN((SIGN(LEFTB(B5)&amp;1)*SUMPRODUCT(MID(0&amp;SUBSTITUTE(B5,".",MID(1/2,2,1)),LEN(B5)-{14,11,7},{2,3,7})/60^{0,1,2}))*PI()/180),
IF(AND(B3&lt;=0,B4&gt;0,B5&gt;0),COS((SIGN(LEFTB(B5)&amp;1)*SUMPRODUCT(MID(0&amp;SUBSTITUTE(B5,".",MID(1/2,2,1)),LEN(B5)-{14,11,7},{2,3,7})/60^{0,1,2}))*PI()/180)*B4,
IF(AND(B3&lt;=0,B4&gt;0,B6&gt;0),SIN((SIGN(LEFTB(B6)&amp;1)*SUMPRODUCT(MID(0&amp;SUBSTITUTE(B6,".",MID(1/2,2,1)),LEN(B6)-{14,11,7},{2,3,7})/60^{0,1,2}))*PI()/180)*B4,
))))))</f>
        <v>400</v>
      </c>
      <c r="D3" s="15"/>
    </row>
    <row r="4" spans="1:7" ht="19.5" x14ac:dyDescent="0.25">
      <c r="A4" s="14" t="s">
        <v>2</v>
      </c>
      <c r="B4" s="11">
        <v>427.2</v>
      </c>
      <c r="C4" s="19">
        <f>IF(B4&gt;0,B4,IF(AND(B2&gt;0,B3&gt;0),(B2^2+B3^2)^0.5,
IF(AND(B4&lt;=0,B2&gt;0,B5&gt;0),B2/SIN((SIGN(LEFTB(B5)&amp;1)*SUMPRODUCT(MID(0&amp;SUBSTITUTE(B5,".",MID(1/2,2,1)),LEN(B5)-{14,11,7},{2,3,7})/60^{0,1,2}))*PI()/180),
IF(AND(B4&lt;=0,B2&gt;0,B6&gt;0),B2/COS((SIGN(LEFTB(B6)&amp;1)*SUMPRODUCT(MID(0&amp;SUBSTITUTE(B6,".",MID(1/2,2,1)),LEN(B6)-{14,11,7},{2,3,7})/60^{0,1,2}))*PI()/180),
IF(AND(B4&lt;=0,B3&gt;0,B5&gt;0),B3/COS((SIGN(LEFTB(B5)&amp;1)*SUMPRODUCT(MID(0&amp;SUBSTITUTE(B5,".",MID(1/2,2,1)),LEN(B5)-{14,11,7},{2,3,7})/60^{0,1,2}))*PI()/180),
IF(AND(B4&lt;=0,B3&gt;0,B6&gt;0),B3/SIN((SIGN(LEFTB(B6)&amp;1)*SUMPRODUCT(MID(0&amp;SUBSTITUTE(B6,".",MID(1/2,2,1)),LEN(B6)-{14,11,7},{2,3,7})/60^{0,1,2}))*PI()/180),
))))))</f>
        <v>427.2</v>
      </c>
      <c r="D4" s="15"/>
      <c r="E4" s="5"/>
    </row>
    <row r="5" spans="1:7" ht="19.5" x14ac:dyDescent="0.25">
      <c r="A5" s="20" t="s">
        <v>5</v>
      </c>
      <c r="B5" s="16"/>
      <c r="C5" s="18" t="str">
        <f>IF(B5&gt;0,B5,
IF(AND(B5&lt;=0,B4&gt;0,B2&gt;0,B3&gt;0),Convert_Degree(DEGREES(ATAN(B2/B3))),
(IF(AND(B5&lt;=0,B4&lt;=0,B2&gt;0,B3&gt;0),Convert_Degree(DEGREES(ATAN(B2/B3))),
(IF(AND(B5&lt;=0,B3&lt;=0,B2&gt;0,B4&gt;0),Convert_Degree(DEGREES(ASIN(B2/B4))),
(IF(AND(B5&lt;=0,B4&gt;0,B2&lt;=0,B3&gt;0),Convert_Degree(DEGREES(ACOS(B3/B4))),
IF(AND(B5&lt;=0,C4&gt;0,C2&gt;0,C3&gt;0),Convert_Degree(DEGREES(ATAN(C2/C3))),
(IF(AND(B5&lt;=0,C4&lt;=0,C2&gt;0,C3&gt;0),Convert_Degree(DEGREES(ATAN(C2/C3))),
(IF(AND(B5&lt;=0,C3&lt;=0,C2&gt;0,C4&gt;0),Convert_Degree(DEGREES(ASIN(C2/C4))),
(IF(AND(B5&lt;=0,C4&gt;0,C2&lt;=0,C3&gt;0),Convert_Degree(DEGREES(ACOS(C3/C4))),
)))))))))))))))</f>
        <v xml:space="preserve"> 20° 33' 22"</v>
      </c>
      <c r="D5" s="15"/>
    </row>
    <row r="6" spans="1:7" ht="19.5" x14ac:dyDescent="0.25">
      <c r="A6" s="21" t="s">
        <v>3</v>
      </c>
      <c r="B6" s="17"/>
      <c r="C6" s="9" t="str">
        <f>IF(B6&gt;0,B6,Convert_Degree(Convert_Decimal(Convert_Degree(90))-Convert_Decimal(IF(B5&gt;0,B5,IF(AND(B5&lt;=0,B4&gt;0,B2&gt;0,B3&gt;0),Convert_Degree(DEGREES(ATAN(B2/B3))),(IF(AND(B5&lt;=0,B4&lt;=0,B2&gt;0,B3&gt;0),Convert_Degree(DEGREES(ATAN(B2/B3))),(IF(AND(B5&lt;=0,B3&lt;=0,B2&gt;0,B4&gt;0),Convert_Degree(DEGREES(ASIN(B2/B4))),(IF(AND(B5&lt;=0,B4&gt;0,B2&lt;=0,B3&gt;0),Convert_Degree(DEGREES(ACOS(B3/B4))))))))))))))</f>
        <v xml:space="preserve"> 69° 26' 38"</v>
      </c>
      <c r="D6" s="5"/>
    </row>
    <row r="7" spans="1:7" x14ac:dyDescent="0.25">
      <c r="A7" s="4"/>
      <c r="D7" s="5"/>
    </row>
    <row r="8" spans="1:7" x14ac:dyDescent="0.25">
      <c r="A8" s="3"/>
      <c r="B8" s="22" t="s">
        <v>6</v>
      </c>
      <c r="C8" s="22" t="s">
        <v>7</v>
      </c>
      <c r="D8" s="12"/>
      <c r="E8" s="8"/>
      <c r="F8" s="5"/>
      <c r="G8" s="5"/>
    </row>
    <row r="9" spans="1:7" x14ac:dyDescent="0.25">
      <c r="A9" s="4"/>
      <c r="D9" s="12"/>
      <c r="E9" s="13"/>
      <c r="F9" s="5"/>
      <c r="G9" s="5"/>
    </row>
    <row r="10" spans="1:7" x14ac:dyDescent="0.25">
      <c r="A10" s="3"/>
      <c r="D10" s="10"/>
      <c r="E10" s="5"/>
      <c r="F10" s="5"/>
      <c r="G10" s="5"/>
    </row>
    <row r="11" spans="1:7" x14ac:dyDescent="0.25">
      <c r="A11" s="6"/>
      <c r="C11" s="7"/>
      <c r="D11" s="5"/>
      <c r="E11" s="5"/>
      <c r="F11" s="5"/>
      <c r="G11" s="5"/>
    </row>
    <row r="12" spans="1:7" x14ac:dyDescent="0.25">
      <c r="A12" s="6"/>
      <c r="D12" s="5"/>
      <c r="E12" s="5"/>
      <c r="F12" s="5"/>
      <c r="G12" s="5"/>
    </row>
    <row r="13" spans="1:7" x14ac:dyDescent="0.25">
      <c r="A13" s="6"/>
      <c r="D13" s="5"/>
      <c r="E13" s="5"/>
      <c r="F13" s="5"/>
      <c r="G13" s="5"/>
    </row>
    <row r="14" spans="1:7" x14ac:dyDescent="0.25">
      <c r="A14" s="6"/>
    </row>
    <row r="15" spans="1:7" x14ac:dyDescent="0.25">
      <c r="A15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Расчёт без макросов</vt:lpstr>
      <vt:lpstr>Расчёт с VBA(макросами)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Асташов МихаилДмитриевич</dc:creator>
  <cp:lastModifiedBy>ASUS-54365</cp:lastModifiedBy>
  <dcterms:created xsi:type="dcterms:W3CDTF">2019-04-08T10:33:31Z</dcterms:created>
  <dcterms:modified xsi:type="dcterms:W3CDTF">2019-05-07T17:52:16Z</dcterms:modified>
</cp:coreProperties>
</file>