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hidePivotFieldList="1"/>
  <bookViews>
    <workbookView xWindow="0" yWindow="0" windowWidth="22260" windowHeight="12645"/>
  </bookViews>
  <sheets>
    <sheet name="Инструктажи" sheetId="1" r:id="rId1"/>
    <sheet name="Отсутствия сотрудников" sheetId="2" r:id="rId2"/>
    <sheet name="Праздничные дни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3" i="1"/>
  <c r="N5" i="1"/>
  <c r="O3" i="1" l="1"/>
  <c r="P3" i="1" s="1"/>
  <c r="Q3" i="1" s="1"/>
  <c r="R3" i="1" s="1"/>
  <c r="S3" i="1" s="1"/>
  <c r="T3" i="1" s="1"/>
  <c r="U3" i="1" s="1"/>
  <c r="V3" i="1" s="1"/>
  <c r="W3" i="1" s="1"/>
  <c r="H3" i="1" l="1"/>
  <c r="H4" i="1" s="1"/>
  <c r="M3" i="1"/>
  <c r="M4" i="1" s="1"/>
  <c r="X7" i="1"/>
  <c r="X8" i="1" s="1"/>
  <c r="M7" i="1"/>
  <c r="M8" i="1" s="1"/>
  <c r="L7" i="1"/>
  <c r="L8" i="1" s="1"/>
  <c r="K7" i="1"/>
  <c r="K8" i="1" s="1"/>
  <c r="J7" i="1"/>
  <c r="J8" i="1" s="1"/>
  <c r="I7" i="1"/>
  <c r="I8" i="1" s="1"/>
  <c r="H7" i="1"/>
  <c r="H8" i="1" s="1"/>
  <c r="X5" i="1"/>
  <c r="M5" i="1"/>
  <c r="M6" i="1" s="1"/>
  <c r="L5" i="1"/>
  <c r="L6" i="1" s="1"/>
  <c r="K5" i="1"/>
  <c r="K6" i="1" s="1"/>
  <c r="J5" i="1"/>
  <c r="J6" i="1" s="1"/>
  <c r="I5" i="1"/>
  <c r="I6" i="1" s="1"/>
  <c r="H5" i="1"/>
  <c r="X3" i="1"/>
  <c r="Y3" i="1" s="1"/>
  <c r="Z3" i="1" s="1"/>
  <c r="AA3" i="1" s="1"/>
  <c r="AB3" i="1" s="1"/>
  <c r="AB4" i="1" s="1"/>
  <c r="L3" i="1"/>
  <c r="L4" i="1" s="1"/>
  <c r="K3" i="1"/>
  <c r="K4" i="1" s="1"/>
  <c r="J3" i="1"/>
  <c r="J4" i="1" s="1"/>
  <c r="I3" i="1"/>
  <c r="I4" i="1" s="1"/>
  <c r="Y4" i="1" l="1"/>
  <c r="X4" i="1"/>
  <c r="Z4" i="1"/>
  <c r="AA4" i="1"/>
  <c r="P4" i="1"/>
  <c r="Y7" i="1"/>
  <c r="N7" i="1"/>
  <c r="N8" i="1" s="1"/>
  <c r="H6" i="1"/>
  <c r="X6" i="1"/>
  <c r="Y5" i="1"/>
  <c r="O4" i="1" l="1"/>
  <c r="Q4" i="1"/>
  <c r="N4" i="1"/>
  <c r="O7" i="1"/>
  <c r="O8" i="1" s="1"/>
  <c r="Y8" i="1"/>
  <c r="Z7" i="1"/>
  <c r="Y6" i="1"/>
  <c r="Z5" i="1"/>
  <c r="N6" i="1"/>
  <c r="R4" i="1" l="1"/>
  <c r="P7" i="1"/>
  <c r="Q7" i="1" s="1"/>
  <c r="Z8" i="1"/>
  <c r="AA7" i="1"/>
  <c r="Z6" i="1"/>
  <c r="AA5" i="1"/>
  <c r="O6" i="1"/>
  <c r="P5" i="1"/>
  <c r="S4" i="1" l="1"/>
  <c r="P8" i="1"/>
  <c r="AA8" i="1"/>
  <c r="AB7" i="1"/>
  <c r="AB8" i="1" s="1"/>
  <c r="AB5" i="1"/>
  <c r="AB6" i="1" s="1"/>
  <c r="AA6" i="1"/>
  <c r="P6" i="1"/>
  <c r="Q5" i="1"/>
  <c r="Q8" i="1"/>
  <c r="R7" i="1"/>
  <c r="T4" i="1" l="1"/>
  <c r="Q6" i="1"/>
  <c r="R5" i="1"/>
  <c r="R8" i="1"/>
  <c r="S7" i="1"/>
  <c r="U4" i="1" l="1"/>
  <c r="S8" i="1"/>
  <c r="T7" i="1"/>
  <c r="R6" i="1"/>
  <c r="S5" i="1"/>
  <c r="V4" i="1" l="1"/>
  <c r="S6" i="1"/>
  <c r="T5" i="1"/>
  <c r="U7" i="1"/>
  <c r="T8" i="1"/>
  <c r="W4" i="1" l="1"/>
  <c r="U8" i="1"/>
  <c r="V7" i="1"/>
  <c r="T6" i="1"/>
  <c r="U5" i="1"/>
  <c r="V8" i="1" l="1"/>
  <c r="W7" i="1"/>
  <c r="W8" i="1" s="1"/>
  <c r="U6" i="1"/>
  <c r="V5" i="1"/>
  <c r="V6" i="1" l="1"/>
  <c r="W5" i="1"/>
  <c r="W6" i="1" s="1"/>
</calcChain>
</file>

<file path=xl/sharedStrings.xml><?xml version="1.0" encoding="utf-8"?>
<sst xmlns="http://schemas.openxmlformats.org/spreadsheetml/2006/main" count="32" uniqueCount="23">
  <si>
    <t>ФИО</t>
  </si>
  <si>
    <t>Отдел</t>
  </si>
  <si>
    <t>Должность</t>
  </si>
  <si>
    <t>Возраст</t>
  </si>
  <si>
    <t>Дата приема</t>
  </si>
  <si>
    <t>Дата увольнения</t>
  </si>
  <si>
    <t>Первичный инструктаж на рабочем месте</t>
  </si>
  <si>
    <t>Вводный инструктаж</t>
  </si>
  <si>
    <t>Инструктаж по пожарной безопасности</t>
  </si>
  <si>
    <t>Инструктаж по оказанию ПМП</t>
  </si>
  <si>
    <t>Инструктаж по работе за ПК</t>
  </si>
  <si>
    <t>Повторный инструктаж по ТБ на рабочем месте (1 раз в 6 мес.)</t>
  </si>
  <si>
    <t>Повторный инструктаж по пожарной безопасности (1 раз в год)</t>
  </si>
  <si>
    <t>Администрация</t>
  </si>
  <si>
    <t>Инструктаж по электробезопасности</t>
  </si>
  <si>
    <t>Иванов</t>
  </si>
  <si>
    <t>Сидоров</t>
  </si>
  <si>
    <t>Бухгалтерия</t>
  </si>
  <si>
    <t>Продажи</t>
  </si>
  <si>
    <t>Петрова</t>
  </si>
  <si>
    <t>Отсутствия</t>
  </si>
  <si>
    <t>Праздники:</t>
  </si>
  <si>
    <t>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</si>
</sst>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[$-419]mmmm\ yyyy;@"/>
    <numFmt numFmtId="166" formatCode="[$-419]mmmm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0" borderId="0" xfId="0" applyNumberFormat="1" applyAlignment="1"/>
    <xf numFmtId="0" fontId="4" fillId="0" borderId="0" xfId="0" applyFont="1"/>
    <xf numFmtId="0" fontId="5" fillId="2" borderId="2" xfId="0" applyFont="1" applyFill="1" applyBorder="1"/>
    <xf numFmtId="166" fontId="6" fillId="3" borderId="2" xfId="0" applyNumberFormat="1" applyFont="1" applyFill="1" applyBorder="1"/>
    <xf numFmtId="166" fontId="6" fillId="0" borderId="2" xfId="0" applyNumberFormat="1" applyFont="1" applyBorder="1"/>
    <xf numFmtId="166" fontId="6" fillId="0" borderId="3" xfId="0" applyNumberFormat="1" applyFont="1" applyBorder="1"/>
    <xf numFmtId="0" fontId="2" fillId="0" borderId="1" xfId="0" applyFont="1" applyBorder="1"/>
    <xf numFmtId="14" fontId="3" fillId="0" borderId="1" xfId="0" applyNumberFormat="1" applyFont="1" applyBorder="1"/>
    <xf numFmtId="0" fontId="0" fillId="0" borderId="1" xfId="0" applyBorder="1"/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16" fontId="2" fillId="0" borderId="0" xfId="0" applyNumberFormat="1" applyFont="1"/>
    <xf numFmtId="14" fontId="2" fillId="0" borderId="0" xfId="0" applyNumberFormat="1" applyFont="1"/>
  </cellXfs>
  <cellStyles count="1">
    <cellStyle name="Обычный" xfId="0" builtinId="0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9" formatCode="dd/mm/yyyy"/>
    </dxf>
    <dxf>
      <numFmt numFmtId="19" formatCode="dd/mm/yyyy"/>
    </dxf>
    <dxf>
      <numFmt numFmtId="165" formatCode="[$-419]mmmm\ yyyy;@"/>
      <alignment horizontal="general" vertical="bottom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праздники" displayName="праздники" ref="B2:B87" totalsRowShown="0" headerRowDxfId="10" dataDxfId="9">
  <autoFilter ref="B2:B87"/>
  <sortState ref="B3:B87">
    <sortCondition ref="B2:B87"/>
  </sortState>
  <tableColumns count="1">
    <tableColumn id="1" name="Праздники: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tabSelected="1" zoomScaleNormal="100" workbookViewId="0">
      <selection activeCell="O3" sqref="O3"/>
    </sheetView>
  </sheetViews>
  <sheetFormatPr defaultRowHeight="12" x14ac:dyDescent="0.2"/>
  <cols>
    <col min="1" max="1" width="0.85546875" style="2" customWidth="1"/>
    <col min="2" max="2" width="29.7109375" style="2" bestFit="1" customWidth="1"/>
    <col min="3" max="3" width="12.85546875" style="2" bestFit="1" customWidth="1"/>
    <col min="4" max="4" width="11.5703125" style="2" bestFit="1" customWidth="1"/>
    <col min="5" max="5" width="9.42578125" style="2" bestFit="1" customWidth="1"/>
    <col min="6" max="6" width="13.42578125" style="2" bestFit="1" customWidth="1"/>
    <col min="7" max="7" width="16.42578125" style="2" bestFit="1" customWidth="1"/>
    <col min="8" max="13" width="7.85546875" style="2" bestFit="1" customWidth="1"/>
    <col min="14" max="28" width="8.7109375" style="2" bestFit="1" customWidth="1"/>
    <col min="29" max="16384" width="9.140625" style="2"/>
  </cols>
  <sheetData>
    <row r="1" spans="2:28" ht="3.75" customHeight="1" x14ac:dyDescent="0.2"/>
    <row r="2" spans="2:28" ht="186" x14ac:dyDescent="0.2"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7" t="s">
        <v>7</v>
      </c>
      <c r="I2" s="4" t="s">
        <v>6</v>
      </c>
      <c r="J2" s="4" t="s">
        <v>8</v>
      </c>
      <c r="K2" s="4" t="s">
        <v>9</v>
      </c>
      <c r="L2" s="4" t="s">
        <v>10</v>
      </c>
      <c r="M2" s="4" t="s">
        <v>14</v>
      </c>
      <c r="N2" s="20" t="s">
        <v>11</v>
      </c>
      <c r="O2" s="20"/>
      <c r="P2" s="20"/>
      <c r="Q2" s="20"/>
      <c r="R2" s="20"/>
      <c r="S2" s="20"/>
      <c r="T2" s="20"/>
      <c r="U2" s="20"/>
      <c r="V2" s="20"/>
      <c r="W2" s="20"/>
      <c r="X2" s="20" t="s">
        <v>12</v>
      </c>
      <c r="Y2" s="20"/>
      <c r="Z2" s="20"/>
      <c r="AA2" s="20"/>
      <c r="AB2" s="20"/>
    </row>
    <row r="3" spans="2:28" s="3" customFormat="1" x14ac:dyDescent="0.25">
      <c r="B3" s="18" t="s">
        <v>15</v>
      </c>
      <c r="C3" s="18" t="s">
        <v>13</v>
      </c>
      <c r="D3" s="18"/>
      <c r="E3" s="18">
        <v>36</v>
      </c>
      <c r="F3" s="19">
        <v>42863</v>
      </c>
      <c r="G3" s="19">
        <v>43599</v>
      </c>
      <c r="H3" s="5">
        <f>F3</f>
        <v>42863</v>
      </c>
      <c r="I3" s="16">
        <f>F3</f>
        <v>42863</v>
      </c>
      <c r="J3" s="5">
        <f>F3</f>
        <v>42863</v>
      </c>
      <c r="K3" s="5">
        <f>F3</f>
        <v>42863</v>
      </c>
      <c r="L3" s="5">
        <f>F3</f>
        <v>42863</v>
      </c>
      <c r="M3" s="5">
        <f>IF(WEEKDAY(F3,2)&gt;5,"в",F3+1)</f>
        <v>42864</v>
      </c>
      <c r="N3" s="5">
        <f>_xlfn.AGGREGATE(15,6,1/(1/((H3+180+ROW(1:7))*ISNA(MATCH(H3+180+ROW(1:7),праздники[Праздники:],))*(WEEKDAY((H3+180+ROW(1:7)),2)&lt;5)*((H3+180+ROW(1:7))&lt;$G3))),1)</f>
        <v>43046</v>
      </c>
      <c r="O3" s="5">
        <f>IFERROR(_xlfn.AGGREGATE(15,6,1/(1/((N3+180+ROW(1:7))*ISNA(MATCH(N3+180+ROW(1:7),праздники[Праздники:],))*(WEEKDAY((N3+180+ROW(1:7)),2)&lt;5)*((N3+180+ROW(1:7))&lt;$G3))),1),"")</f>
        <v>43227</v>
      </c>
      <c r="P3" s="5">
        <f>IFERROR(_xlfn.AGGREGATE(15,6,1/(1/((O3+180+ROW(1:7))*ISNA(MATCH(O3+180+ROW(1:7),праздники[Праздники:],))*(WEEKDAY((O3+180+ROW(1:7)),2)&lt;5)*((O3+180+ROW(1:7))&lt;$G3))),1),"")</f>
        <v>43410</v>
      </c>
      <c r="Q3" s="5">
        <f>IFERROR(_xlfn.AGGREGATE(15,6,1/(1/((P3+180+ROW(1:7))*ISNA(MATCH(P3+180+ROW(1:7),праздники[Праздники:],))*(WEEKDAY((P3+180+ROW(1:7)),2)&lt;5)*((P3+180+ROW(1:7))&lt;$G3))),1),"")</f>
        <v>43591</v>
      </c>
      <c r="R3" s="5" t="str">
        <f>IFERROR(_xlfn.AGGREGATE(15,6,1/(1/((Q3+180+ROW(1:7))*ISNA(MATCH(Q3+180+ROW(1:7),праздники[Праздники:],))*(WEEKDAY((Q3+180+ROW(1:7)),2)&lt;5)*((Q3+180+ROW(1:7))&lt;$G3))),1),"")</f>
        <v/>
      </c>
      <c r="S3" s="5" t="str">
        <f>IFERROR(_xlfn.AGGREGATE(15,6,1/(1/((R3+180+ROW(1:7))*ISNA(MATCH(R3+180+ROW(1:7),праздники[Праздники:],))*(WEEKDAY((R3+180+ROW(1:7)),2)&lt;5)*((R3+180+ROW(1:7))&lt;$G3))),1),"")</f>
        <v/>
      </c>
      <c r="T3" s="5" t="str">
        <f>IFERROR(_xlfn.AGGREGATE(15,6,1/(1/((S3+180+ROW(1:7))*ISNA(MATCH(S3+180+ROW(1:7),праздники[Праздники:],))*(WEEKDAY((S3+180+ROW(1:7)),2)&lt;5)*((S3+180+ROW(1:7))&lt;$G3))),1),"")</f>
        <v/>
      </c>
      <c r="U3" s="5" t="str">
        <f>IFERROR(_xlfn.AGGREGATE(15,6,1/(1/((T3+180+ROW(1:7))*ISNA(MATCH(T3+180+ROW(1:7),праздники[Праздники:],))*(WEEKDAY((T3+180+ROW(1:7)),2)&lt;5)*((T3+180+ROW(1:7))&lt;$G3))),1),"")</f>
        <v/>
      </c>
      <c r="V3" s="5" t="str">
        <f>IFERROR(_xlfn.AGGREGATE(15,6,1/(1/((U3+180+ROW(1:7))*ISNA(MATCH(U3+180+ROW(1:7),праздники[Праздники:],))*(WEEKDAY((U3+180+ROW(1:7)),2)&lt;5)*((U3+180+ROW(1:7))&lt;$G3))),1),"")</f>
        <v/>
      </c>
      <c r="W3" s="5" t="str">
        <f>IFERROR(_xlfn.AGGREGATE(15,6,1/(1/((V3+180+ROW(1:7))*ISNA(MATCH(V3+180+ROW(1:7),праздники[Праздники:],))*(WEEKDAY((V3+180+ROW(1:7)),2)&lt;5)*((V3+180+ROW(1:7))&lt;$G3))),1),"")</f>
        <v/>
      </c>
      <c r="X3" s="5">
        <f>F3+365</f>
        <v>43228</v>
      </c>
      <c r="Y3" s="5">
        <f>X3+365</f>
        <v>43593</v>
      </c>
      <c r="Z3" s="5">
        <f t="shared" ref="Z3:AB3" si="0">Y3+365</f>
        <v>43958</v>
      </c>
      <c r="AA3" s="5">
        <f t="shared" si="0"/>
        <v>44323</v>
      </c>
      <c r="AB3" s="5">
        <f t="shared" si="0"/>
        <v>44688</v>
      </c>
    </row>
    <row r="4" spans="2:28" x14ac:dyDescent="0.2">
      <c r="B4" s="18"/>
      <c r="C4" s="18"/>
      <c r="D4" s="18"/>
      <c r="E4" s="18"/>
      <c r="F4" s="19"/>
      <c r="G4" s="18"/>
      <c r="H4" s="5" t="str">
        <f t="shared" ref="H4:AB4" si="1">IF(WEEKDAY(H3,2)&gt;5,"в","р")</f>
        <v>р</v>
      </c>
      <c r="I4" s="16" t="str">
        <f t="shared" si="1"/>
        <v>р</v>
      </c>
      <c r="J4" s="5" t="str">
        <f t="shared" si="1"/>
        <v>р</v>
      </c>
      <c r="K4" s="5" t="str">
        <f t="shared" si="1"/>
        <v>р</v>
      </c>
      <c r="L4" s="5" t="str">
        <f t="shared" si="1"/>
        <v>р</v>
      </c>
      <c r="M4" s="5" t="str">
        <f t="shared" si="1"/>
        <v>р</v>
      </c>
      <c r="N4" s="5" t="str">
        <f t="shared" si="1"/>
        <v>р</v>
      </c>
      <c r="O4" s="5" t="str">
        <f t="shared" si="1"/>
        <v>р</v>
      </c>
      <c r="P4" s="5" t="str">
        <f t="shared" si="1"/>
        <v>р</v>
      </c>
      <c r="Q4" s="5" t="str">
        <f t="shared" si="1"/>
        <v>р</v>
      </c>
      <c r="R4" s="5" t="e">
        <f t="shared" si="1"/>
        <v>#VALUE!</v>
      </c>
      <c r="S4" s="5" t="e">
        <f t="shared" si="1"/>
        <v>#VALUE!</v>
      </c>
      <c r="T4" s="5" t="e">
        <f t="shared" si="1"/>
        <v>#VALUE!</v>
      </c>
      <c r="U4" s="5" t="e">
        <f t="shared" si="1"/>
        <v>#VALUE!</v>
      </c>
      <c r="V4" s="5" t="e">
        <f t="shared" si="1"/>
        <v>#VALUE!</v>
      </c>
      <c r="W4" s="5" t="e">
        <f t="shared" si="1"/>
        <v>#VALUE!</v>
      </c>
      <c r="X4" s="5" t="str">
        <f t="shared" si="1"/>
        <v>р</v>
      </c>
      <c r="Y4" s="5" t="str">
        <f t="shared" si="1"/>
        <v>р</v>
      </c>
      <c r="Z4" s="5" t="str">
        <f t="shared" si="1"/>
        <v>р</v>
      </c>
      <c r="AA4" s="5" t="str">
        <f t="shared" si="1"/>
        <v>р</v>
      </c>
      <c r="AB4" s="5" t="str">
        <f t="shared" si="1"/>
        <v>в</v>
      </c>
    </row>
    <row r="5" spans="2:28" x14ac:dyDescent="0.2">
      <c r="B5" s="18" t="s">
        <v>19</v>
      </c>
      <c r="C5" s="18" t="s">
        <v>17</v>
      </c>
      <c r="D5" s="18"/>
      <c r="E5" s="18">
        <v>32</v>
      </c>
      <c r="F5" s="19">
        <v>43567</v>
      </c>
      <c r="G5" s="18"/>
      <c r="H5" s="5">
        <f t="shared" ref="H5" si="2">F5</f>
        <v>43567</v>
      </c>
      <c r="I5" s="16">
        <f t="shared" ref="I5" si="3">F5</f>
        <v>43567</v>
      </c>
      <c r="J5" s="5">
        <f t="shared" ref="J5" si="4">F5</f>
        <v>43567</v>
      </c>
      <c r="K5" s="5">
        <f t="shared" ref="K5" si="5">F5</f>
        <v>43567</v>
      </c>
      <c r="L5" s="5">
        <f t="shared" ref="L5" si="6">F5</f>
        <v>43567</v>
      </c>
      <c r="M5" s="5">
        <f t="shared" ref="M5" si="7">F5+1</f>
        <v>43568</v>
      </c>
      <c r="N5" s="5">
        <f t="shared" ref="N5" si="8">H5+181</f>
        <v>43748</v>
      </c>
      <c r="O5" s="5">
        <f t="shared" ref="O5:W5" si="9">N5+181</f>
        <v>43929</v>
      </c>
      <c r="P5" s="5">
        <f t="shared" si="9"/>
        <v>44110</v>
      </c>
      <c r="Q5" s="5">
        <f t="shared" si="9"/>
        <v>44291</v>
      </c>
      <c r="R5" s="5">
        <f t="shared" si="9"/>
        <v>44472</v>
      </c>
      <c r="S5" s="5">
        <f t="shared" si="9"/>
        <v>44653</v>
      </c>
      <c r="T5" s="5">
        <f t="shared" si="9"/>
        <v>44834</v>
      </c>
      <c r="U5" s="5">
        <f t="shared" si="9"/>
        <v>45015</v>
      </c>
      <c r="V5" s="5">
        <f t="shared" si="9"/>
        <v>45196</v>
      </c>
      <c r="W5" s="5">
        <f t="shared" si="9"/>
        <v>45377</v>
      </c>
      <c r="X5" s="5">
        <f t="shared" ref="X5" si="10">F5+365</f>
        <v>43932</v>
      </c>
      <c r="Y5" s="5">
        <f t="shared" ref="Y5:AB5" si="11">X5+365</f>
        <v>44297</v>
      </c>
      <c r="Z5" s="5">
        <f t="shared" si="11"/>
        <v>44662</v>
      </c>
      <c r="AA5" s="5">
        <f t="shared" si="11"/>
        <v>45027</v>
      </c>
      <c r="AB5" s="5">
        <f t="shared" si="11"/>
        <v>45392</v>
      </c>
    </row>
    <row r="6" spans="2:28" x14ac:dyDescent="0.2">
      <c r="B6" s="18"/>
      <c r="C6" s="18"/>
      <c r="D6" s="18"/>
      <c r="E6" s="18"/>
      <c r="F6" s="19"/>
      <c r="G6" s="18"/>
      <c r="H6" s="5" t="str">
        <f t="shared" ref="H6" si="12">IF(WEEKDAY(H5,2)&gt;5,"в","р")</f>
        <v>р</v>
      </c>
      <c r="I6" s="16" t="str">
        <f t="shared" ref="I6" si="13">IF(WEEKDAY(I5,2)&gt;5,"в","р")</f>
        <v>р</v>
      </c>
      <c r="J6" s="5" t="str">
        <f t="shared" ref="J6" si="14">IF(WEEKDAY(J5,2)&gt;5,"в","р")</f>
        <v>р</v>
      </c>
      <c r="K6" s="5" t="str">
        <f t="shared" ref="K6" si="15">IF(WEEKDAY(K5,2)&gt;5,"в","р")</f>
        <v>р</v>
      </c>
      <c r="L6" s="5" t="str">
        <f t="shared" ref="L6" si="16">IF(WEEKDAY(L5,2)&gt;5,"в","р")</f>
        <v>р</v>
      </c>
      <c r="M6" s="5" t="str">
        <f t="shared" ref="M6" si="17">IF(WEEKDAY(M5,2)&gt;5,"в","р")</f>
        <v>в</v>
      </c>
      <c r="N6" s="5" t="str">
        <f t="shared" ref="N6" si="18">IF(WEEKDAY(N5,2)&gt;5,"в","р")</f>
        <v>р</v>
      </c>
      <c r="O6" s="5" t="str">
        <f t="shared" ref="O6" si="19">IF(WEEKDAY(O5,2)&gt;5,"в","р")</f>
        <v>р</v>
      </c>
      <c r="P6" s="5" t="str">
        <f t="shared" ref="P6" si="20">IF(WEEKDAY(P5,2)&gt;5,"в","р")</f>
        <v>р</v>
      </c>
      <c r="Q6" s="5" t="str">
        <f t="shared" ref="Q6" si="21">IF(WEEKDAY(Q5,2)&gt;5,"в","р")</f>
        <v>р</v>
      </c>
      <c r="R6" s="5" t="str">
        <f t="shared" ref="R6" si="22">IF(WEEKDAY(R5,2)&gt;5,"в","р")</f>
        <v>в</v>
      </c>
      <c r="S6" s="5" t="str">
        <f t="shared" ref="S6" si="23">IF(WEEKDAY(S5,2)&gt;5,"в","р")</f>
        <v>в</v>
      </c>
      <c r="T6" s="5" t="str">
        <f t="shared" ref="T6" si="24">IF(WEEKDAY(T5,2)&gt;5,"в","р")</f>
        <v>р</v>
      </c>
      <c r="U6" s="5" t="str">
        <f t="shared" ref="U6" si="25">IF(WEEKDAY(U5,2)&gt;5,"в","р")</f>
        <v>р</v>
      </c>
      <c r="V6" s="5" t="str">
        <f t="shared" ref="V6" si="26">IF(WEEKDAY(V5,2)&gt;5,"в","р")</f>
        <v>р</v>
      </c>
      <c r="W6" s="5" t="str">
        <f t="shared" ref="W6" si="27">IF(WEEKDAY(W5,2)&gt;5,"в","р")</f>
        <v>р</v>
      </c>
      <c r="X6" s="5" t="str">
        <f t="shared" ref="X6" si="28">IF(WEEKDAY(X5,2)&gt;5,"в","р")</f>
        <v>в</v>
      </c>
      <c r="Y6" s="5" t="str">
        <f t="shared" ref="Y6" si="29">IF(WEEKDAY(Y5,2)&gt;5,"в","р")</f>
        <v>в</v>
      </c>
      <c r="Z6" s="5" t="str">
        <f t="shared" ref="Z6" si="30">IF(WEEKDAY(Z5,2)&gt;5,"в","р")</f>
        <v>р</v>
      </c>
      <c r="AA6" s="5" t="str">
        <f t="shared" ref="AA6" si="31">IF(WEEKDAY(AA5,2)&gt;5,"в","р")</f>
        <v>р</v>
      </c>
      <c r="AB6" s="5" t="str">
        <f t="shared" ref="AB6" si="32">IF(WEEKDAY(AB5,2)&gt;5,"в","р")</f>
        <v>р</v>
      </c>
    </row>
    <row r="7" spans="2:28" x14ac:dyDescent="0.2">
      <c r="B7" s="18" t="s">
        <v>16</v>
      </c>
      <c r="C7" s="18" t="s">
        <v>18</v>
      </c>
      <c r="D7" s="18"/>
      <c r="E7" s="18">
        <v>28</v>
      </c>
      <c r="F7" s="19">
        <v>43502</v>
      </c>
      <c r="G7" s="18"/>
      <c r="H7" s="5">
        <f t="shared" ref="H7" si="33">F7</f>
        <v>43502</v>
      </c>
      <c r="I7" s="16">
        <f t="shared" ref="I7" si="34">F7</f>
        <v>43502</v>
      </c>
      <c r="J7" s="5">
        <f t="shared" ref="J7" si="35">F7</f>
        <v>43502</v>
      </c>
      <c r="K7" s="5">
        <f t="shared" ref="K7" si="36">F7</f>
        <v>43502</v>
      </c>
      <c r="L7" s="5">
        <f t="shared" ref="L7" si="37">F7</f>
        <v>43502</v>
      </c>
      <c r="M7" s="5">
        <f t="shared" ref="M7" si="38">F7+1</f>
        <v>43503</v>
      </c>
      <c r="N7" s="5">
        <f t="shared" ref="N7" si="39">H7+181</f>
        <v>43683</v>
      </c>
      <c r="O7" s="5">
        <f t="shared" ref="O7:W7" si="40">N7+181</f>
        <v>43864</v>
      </c>
      <c r="P7" s="5">
        <f t="shared" si="40"/>
        <v>44045</v>
      </c>
      <c r="Q7" s="5">
        <f t="shared" si="40"/>
        <v>44226</v>
      </c>
      <c r="R7" s="5">
        <f t="shared" si="40"/>
        <v>44407</v>
      </c>
      <c r="S7" s="5">
        <f t="shared" si="40"/>
        <v>44588</v>
      </c>
      <c r="T7" s="5">
        <f t="shared" si="40"/>
        <v>44769</v>
      </c>
      <c r="U7" s="5">
        <f t="shared" si="40"/>
        <v>44950</v>
      </c>
      <c r="V7" s="5">
        <f t="shared" si="40"/>
        <v>45131</v>
      </c>
      <c r="W7" s="5">
        <f t="shared" si="40"/>
        <v>45312</v>
      </c>
      <c r="X7" s="5">
        <f t="shared" ref="X7" si="41">F7+365</f>
        <v>43867</v>
      </c>
      <c r="Y7" s="5">
        <f t="shared" ref="Y7:AB7" si="42">X7+365</f>
        <v>44232</v>
      </c>
      <c r="Z7" s="5">
        <f t="shared" si="42"/>
        <v>44597</v>
      </c>
      <c r="AA7" s="5">
        <f t="shared" si="42"/>
        <v>44962</v>
      </c>
      <c r="AB7" s="5">
        <f t="shared" si="42"/>
        <v>45327</v>
      </c>
    </row>
    <row r="8" spans="2:28" x14ac:dyDescent="0.2">
      <c r="B8" s="18"/>
      <c r="C8" s="18"/>
      <c r="D8" s="18"/>
      <c r="E8" s="18"/>
      <c r="F8" s="19"/>
      <c r="G8" s="18"/>
      <c r="H8" s="5" t="str">
        <f t="shared" ref="H8" si="43">IF(WEEKDAY(H7,2)&gt;5,"в","р")</f>
        <v>р</v>
      </c>
      <c r="I8" s="16" t="str">
        <f t="shared" ref="I8" si="44">IF(WEEKDAY(I7,2)&gt;5,"в","р")</f>
        <v>р</v>
      </c>
      <c r="J8" s="5" t="str">
        <f t="shared" ref="J8" si="45">IF(WEEKDAY(J7,2)&gt;5,"в","р")</f>
        <v>р</v>
      </c>
      <c r="K8" s="5" t="str">
        <f t="shared" ref="K8" si="46">IF(WEEKDAY(K7,2)&gt;5,"в","р")</f>
        <v>р</v>
      </c>
      <c r="L8" s="5" t="str">
        <f t="shared" ref="L8" si="47">IF(WEEKDAY(L7,2)&gt;5,"в","р")</f>
        <v>р</v>
      </c>
      <c r="M8" s="5" t="str">
        <f t="shared" ref="M8" si="48">IF(WEEKDAY(M7,2)&gt;5,"в","р")</f>
        <v>р</v>
      </c>
      <c r="N8" s="5" t="str">
        <f t="shared" ref="N8" si="49">IF(WEEKDAY(N7,2)&gt;5,"в","р")</f>
        <v>р</v>
      </c>
      <c r="O8" s="5" t="str">
        <f t="shared" ref="O8" si="50">IF(WEEKDAY(O7,2)&gt;5,"в","р")</f>
        <v>р</v>
      </c>
      <c r="P8" s="5" t="str">
        <f t="shared" ref="P8" si="51">IF(WEEKDAY(P7,2)&gt;5,"в","р")</f>
        <v>в</v>
      </c>
      <c r="Q8" s="5" t="str">
        <f t="shared" ref="Q8" si="52">IF(WEEKDAY(Q7,2)&gt;5,"в","р")</f>
        <v>в</v>
      </c>
      <c r="R8" s="5" t="str">
        <f t="shared" ref="R8" si="53">IF(WEEKDAY(R7,2)&gt;5,"в","р")</f>
        <v>р</v>
      </c>
      <c r="S8" s="5" t="str">
        <f t="shared" ref="S8" si="54">IF(WEEKDAY(S7,2)&gt;5,"в","р")</f>
        <v>р</v>
      </c>
      <c r="T8" s="5" t="str">
        <f t="shared" ref="T8" si="55">IF(WEEKDAY(T7,2)&gt;5,"в","р")</f>
        <v>р</v>
      </c>
      <c r="U8" s="5" t="str">
        <f t="shared" ref="U8" si="56">IF(WEEKDAY(U7,2)&gt;5,"в","р")</f>
        <v>р</v>
      </c>
      <c r="V8" s="5" t="str">
        <f t="shared" ref="V8" si="57">IF(WEEKDAY(V7,2)&gt;5,"в","р")</f>
        <v>р</v>
      </c>
      <c r="W8" s="5" t="str">
        <f t="shared" ref="W8" si="58">IF(WEEKDAY(W7,2)&gt;5,"в","р")</f>
        <v>в</v>
      </c>
      <c r="X8" s="5" t="str">
        <f t="shared" ref="X8" si="59">IF(WEEKDAY(X7,2)&gt;5,"в","р")</f>
        <v>р</v>
      </c>
      <c r="Y8" s="5" t="str">
        <f t="shared" ref="Y8" si="60">IF(WEEKDAY(Y7,2)&gt;5,"в","р")</f>
        <v>р</v>
      </c>
      <c r="Z8" s="5" t="str">
        <f t="shared" ref="Z8" si="61">IF(WEEKDAY(Z7,2)&gt;5,"в","р")</f>
        <v>в</v>
      </c>
      <c r="AA8" s="5" t="str">
        <f t="shared" ref="AA8" si="62">IF(WEEKDAY(AA7,2)&gt;5,"в","р")</f>
        <v>в</v>
      </c>
      <c r="AB8" s="5" t="str">
        <f t="shared" ref="AB8" si="63">IF(WEEKDAY(AB7,2)&gt;5,"в","р")</f>
        <v>р</v>
      </c>
    </row>
    <row r="12" spans="2:28" x14ac:dyDescent="0.2">
      <c r="M12" s="22"/>
      <c r="N12" s="22"/>
      <c r="O12" s="24"/>
    </row>
    <row r="15" spans="2:28" x14ac:dyDescent="0.2">
      <c r="H15" s="23"/>
    </row>
    <row r="16" spans="2:28" x14ac:dyDescent="0.2">
      <c r="H16" s="23"/>
    </row>
    <row r="17" spans="8:8" x14ac:dyDescent="0.2">
      <c r="H17" s="23"/>
    </row>
    <row r="18" spans="8:8" x14ac:dyDescent="0.2">
      <c r="H18" s="23"/>
    </row>
    <row r="19" spans="8:8" x14ac:dyDescent="0.2">
      <c r="H19" s="23"/>
    </row>
    <row r="20" spans="8:8" x14ac:dyDescent="0.2">
      <c r="H20" s="23"/>
    </row>
    <row r="21" spans="8:8" x14ac:dyDescent="0.2">
      <c r="H21" s="23"/>
    </row>
    <row r="22" spans="8:8" x14ac:dyDescent="0.2">
      <c r="H22" s="23"/>
    </row>
  </sheetData>
  <mergeCells count="20">
    <mergeCell ref="N2:W2"/>
    <mergeCell ref="X2:AB2"/>
    <mergeCell ref="B3:B4"/>
    <mergeCell ref="C3:C4"/>
    <mergeCell ref="D3:D4"/>
    <mergeCell ref="E3:E4"/>
    <mergeCell ref="F3:F4"/>
    <mergeCell ref="G3:G4"/>
    <mergeCell ref="G7:G8"/>
    <mergeCell ref="B5:B6"/>
    <mergeCell ref="C5:C6"/>
    <mergeCell ref="D5:D6"/>
    <mergeCell ref="E5:E6"/>
    <mergeCell ref="F5:F6"/>
    <mergeCell ref="G5:G6"/>
    <mergeCell ref="B7:B8"/>
    <mergeCell ref="C7:C8"/>
    <mergeCell ref="D7:D8"/>
    <mergeCell ref="E7:E8"/>
    <mergeCell ref="F7:F8"/>
  </mergeCells>
  <conditionalFormatting sqref="H7:AB7 N8:AB8 B3:AB3">
    <cfRule type="expression" dxfId="4" priority="82">
      <formula>IF(WEEKDAY($H$3:$AB$3,2)&gt;5,"в")</formula>
    </cfRule>
  </conditionalFormatting>
  <conditionalFormatting sqref="B5:G5">
    <cfRule type="expression" dxfId="22" priority="79">
      <formula>рабд()</formula>
    </cfRule>
  </conditionalFormatting>
  <conditionalFormatting sqref="B7:G7">
    <cfRule type="expression" dxfId="21" priority="76">
      <formula>рабд()</formula>
    </cfRule>
  </conditionalFormatting>
  <conditionalFormatting sqref="H4:AB4">
    <cfRule type="cellIs" dxfId="20" priority="15" operator="equal">
      <formula>"в"</formula>
    </cfRule>
    <cfRule type="expression" dxfId="19" priority="16">
      <formula>рабд()</formula>
    </cfRule>
  </conditionalFormatting>
  <conditionalFormatting sqref="N4:AB4">
    <cfRule type="expression" dxfId="18" priority="11">
      <formula>IF(WEEKDAY($H$3:$AB$3,2)&gt;5,"в")</formula>
    </cfRule>
  </conditionalFormatting>
  <conditionalFormatting sqref="H5:AB5">
    <cfRule type="expression" dxfId="17" priority="4">
      <formula>IF(WEEKDAY($H$3:$AB$3,2)&gt;5,"в")</formula>
    </cfRule>
  </conditionalFormatting>
  <conditionalFormatting sqref="H6:AB6 H8:AB8">
    <cfRule type="cellIs" dxfId="16" priority="2" operator="equal">
      <formula>"в"</formula>
    </cfRule>
    <cfRule type="expression" dxfId="15" priority="3">
      <formula>рабд()</formula>
    </cfRule>
  </conditionalFormatting>
  <conditionalFormatting sqref="N6:AB6">
    <cfRule type="expression" dxfId="14" priority="1">
      <formula>IF(WEEKDAY($H$3:$AB$3,2)&gt;5,"в")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"/>
  <sheetViews>
    <sheetView workbookViewId="0">
      <selection activeCell="M13" sqref="M13"/>
    </sheetView>
  </sheetViews>
  <sheetFormatPr defaultRowHeight="15" x14ac:dyDescent="0.25"/>
  <cols>
    <col min="1" max="1" width="1" customWidth="1"/>
    <col min="2" max="2" width="7.5703125" bestFit="1" customWidth="1"/>
    <col min="3" max="3" width="12.85546875" bestFit="1" customWidth="1"/>
    <col min="4" max="4" width="9.28515625" bestFit="1" customWidth="1"/>
    <col min="5" max="18" width="8.7109375" bestFit="1" customWidth="1"/>
  </cols>
  <sheetData>
    <row r="1" spans="2:29" ht="4.5" customHeight="1" x14ac:dyDescent="0.25"/>
    <row r="2" spans="2:29" x14ac:dyDescent="0.25">
      <c r="B2" s="13" t="s">
        <v>0</v>
      </c>
      <c r="C2" s="13" t="s">
        <v>1</v>
      </c>
      <c r="D2" s="13" t="s">
        <v>2</v>
      </c>
      <c r="E2" s="21" t="s">
        <v>20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2:29" x14ac:dyDescent="0.25">
      <c r="B3" s="6" t="s">
        <v>15</v>
      </c>
      <c r="C3" s="6" t="s">
        <v>13</v>
      </c>
      <c r="D3" s="6"/>
      <c r="E3" s="14">
        <v>43070</v>
      </c>
      <c r="F3" s="14">
        <v>43171</v>
      </c>
      <c r="G3" s="14">
        <v>43172</v>
      </c>
      <c r="H3" s="14">
        <v>43173</v>
      </c>
      <c r="I3" s="14">
        <v>43174</v>
      </c>
      <c r="J3" s="14">
        <v>43175</v>
      </c>
      <c r="K3" s="14">
        <v>43176</v>
      </c>
      <c r="L3" s="14">
        <v>43177</v>
      </c>
      <c r="M3" s="14">
        <v>43178</v>
      </c>
      <c r="N3" s="14">
        <v>43179</v>
      </c>
      <c r="O3" s="14">
        <v>43180</v>
      </c>
      <c r="P3" s="14">
        <v>43181</v>
      </c>
      <c r="Q3" s="14">
        <v>43182</v>
      </c>
      <c r="R3" s="14">
        <v>43183</v>
      </c>
      <c r="S3" s="14">
        <v>43184</v>
      </c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2:29" x14ac:dyDescent="0.25">
      <c r="B4" s="6" t="s">
        <v>19</v>
      </c>
      <c r="C4" s="6" t="s">
        <v>17</v>
      </c>
      <c r="D4" s="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2:29" x14ac:dyDescent="0.25">
      <c r="B5" s="6" t="s">
        <v>16</v>
      </c>
      <c r="C5" s="6" t="s">
        <v>18</v>
      </c>
      <c r="D5" s="6"/>
      <c r="E5" s="14">
        <v>43682</v>
      </c>
      <c r="F5" s="14">
        <v>43683</v>
      </c>
      <c r="G5" s="14">
        <v>43684</v>
      </c>
      <c r="H5" s="14">
        <v>43685</v>
      </c>
      <c r="I5" s="14">
        <v>43686</v>
      </c>
      <c r="J5" s="14">
        <v>43687</v>
      </c>
      <c r="K5" s="14">
        <v>43688</v>
      </c>
      <c r="L5" s="14">
        <v>43689</v>
      </c>
      <c r="M5" s="14">
        <v>43690</v>
      </c>
      <c r="N5" s="14">
        <v>43691</v>
      </c>
      <c r="O5" s="14">
        <v>43692</v>
      </c>
      <c r="P5" s="14">
        <v>43693</v>
      </c>
      <c r="Q5" s="14">
        <v>43694</v>
      </c>
      <c r="R5" s="14">
        <v>43695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</sheetData>
  <mergeCells count="1">
    <mergeCell ref="E2:AC2"/>
  </mergeCells>
  <conditionalFormatting sqref="B4:D4">
    <cfRule type="expression" dxfId="13" priority="2">
      <formula>рабд()</formula>
    </cfRule>
  </conditionalFormatting>
  <conditionalFormatting sqref="B5:D5">
    <cfRule type="expression" dxfId="12" priority="1">
      <formula>рабд()</formula>
    </cfRule>
  </conditionalFormatting>
  <conditionalFormatting sqref="B3:D3">
    <cfRule type="expression" dxfId="11" priority="83">
      <formula>IF(WEEKDAY(#REF!,2)&gt;5,"в")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7"/>
  <sheetViews>
    <sheetView workbookViewId="0">
      <selection activeCell="K18" sqref="K18"/>
    </sheetView>
  </sheetViews>
  <sheetFormatPr defaultRowHeight="15" x14ac:dyDescent="0.25"/>
  <cols>
    <col min="1" max="1" width="0.85546875" customWidth="1"/>
    <col min="2" max="2" width="13.85546875" bestFit="1" customWidth="1"/>
    <col min="4" max="4" width="12.7109375" customWidth="1"/>
  </cols>
  <sheetData>
    <row r="1" spans="2:4" ht="5.25" customHeight="1" x14ac:dyDescent="0.25"/>
    <row r="2" spans="2:4" x14ac:dyDescent="0.25">
      <c r="B2" s="7" t="s">
        <v>21</v>
      </c>
      <c r="C2" s="8"/>
      <c r="D2" s="9" t="s">
        <v>22</v>
      </c>
    </row>
    <row r="3" spans="2:4" x14ac:dyDescent="0.25">
      <c r="B3" s="1">
        <v>42005</v>
      </c>
      <c r="C3" s="8"/>
      <c r="D3" s="10">
        <v>42005</v>
      </c>
    </row>
    <row r="4" spans="2:4" x14ac:dyDescent="0.25">
      <c r="B4" s="1">
        <v>42006</v>
      </c>
      <c r="C4" s="8"/>
      <c r="D4" s="11">
        <v>42036</v>
      </c>
    </row>
    <row r="5" spans="2:4" x14ac:dyDescent="0.25">
      <c r="B5" s="1">
        <v>42009</v>
      </c>
      <c r="C5" s="8"/>
      <c r="D5" s="10">
        <v>42064</v>
      </c>
    </row>
    <row r="6" spans="2:4" x14ac:dyDescent="0.25">
      <c r="B6" s="1">
        <v>42010</v>
      </c>
      <c r="C6" s="8"/>
      <c r="D6" s="11">
        <v>42095</v>
      </c>
    </row>
    <row r="7" spans="2:4" x14ac:dyDescent="0.25">
      <c r="B7" s="1">
        <v>42011</v>
      </c>
      <c r="C7" s="8"/>
      <c r="D7" s="10">
        <v>42125</v>
      </c>
    </row>
    <row r="8" spans="2:4" x14ac:dyDescent="0.25">
      <c r="B8" s="1">
        <v>42012</v>
      </c>
      <c r="C8" s="8"/>
      <c r="D8" s="11">
        <v>42156</v>
      </c>
    </row>
    <row r="9" spans="2:4" x14ac:dyDescent="0.25">
      <c r="B9" s="1">
        <v>42013</v>
      </c>
      <c r="C9" s="8"/>
      <c r="D9" s="10">
        <v>42186</v>
      </c>
    </row>
    <row r="10" spans="2:4" x14ac:dyDescent="0.25">
      <c r="B10" s="1">
        <v>42058</v>
      </c>
      <c r="C10" s="8"/>
      <c r="D10" s="11">
        <v>42217</v>
      </c>
    </row>
    <row r="11" spans="2:4" x14ac:dyDescent="0.25">
      <c r="B11" s="1">
        <v>42072</v>
      </c>
      <c r="C11" s="8"/>
      <c r="D11" s="10">
        <v>42248</v>
      </c>
    </row>
    <row r="12" spans="2:4" x14ac:dyDescent="0.25">
      <c r="B12" s="1">
        <v>42125</v>
      </c>
      <c r="C12" s="8"/>
      <c r="D12" s="11">
        <v>42278</v>
      </c>
    </row>
    <row r="13" spans="2:4" x14ac:dyDescent="0.25">
      <c r="B13" s="1">
        <v>42128</v>
      </c>
      <c r="C13" s="8"/>
      <c r="D13" s="10">
        <v>42309</v>
      </c>
    </row>
    <row r="14" spans="2:4" x14ac:dyDescent="0.25">
      <c r="B14" s="1">
        <v>42135</v>
      </c>
      <c r="C14" s="8"/>
      <c r="D14" s="12">
        <v>42339</v>
      </c>
    </row>
    <row r="15" spans="2:4" x14ac:dyDescent="0.25">
      <c r="B15" s="1">
        <v>42167</v>
      </c>
      <c r="C15" s="8"/>
      <c r="D15" s="10">
        <v>42370</v>
      </c>
    </row>
    <row r="16" spans="2:4" x14ac:dyDescent="0.25">
      <c r="B16" s="1">
        <v>42312</v>
      </c>
      <c r="C16" s="8"/>
      <c r="D16" s="11">
        <v>42401</v>
      </c>
    </row>
    <row r="17" spans="2:4" x14ac:dyDescent="0.25">
      <c r="B17" s="1">
        <v>42370</v>
      </c>
      <c r="C17" s="8"/>
      <c r="D17" s="10">
        <v>42430</v>
      </c>
    </row>
    <row r="18" spans="2:4" x14ac:dyDescent="0.25">
      <c r="B18" s="1">
        <v>42373</v>
      </c>
      <c r="C18" s="8"/>
      <c r="D18" s="11">
        <v>42461</v>
      </c>
    </row>
    <row r="19" spans="2:4" x14ac:dyDescent="0.25">
      <c r="B19" s="1">
        <v>42374</v>
      </c>
      <c r="D19" s="10">
        <v>42491</v>
      </c>
    </row>
    <row r="20" spans="2:4" x14ac:dyDescent="0.25">
      <c r="B20" s="1">
        <v>42375</v>
      </c>
      <c r="D20" s="11">
        <v>42522</v>
      </c>
    </row>
    <row r="21" spans="2:4" x14ac:dyDescent="0.25">
      <c r="B21" s="1">
        <v>42376</v>
      </c>
      <c r="D21" s="10">
        <v>42552</v>
      </c>
    </row>
    <row r="22" spans="2:4" x14ac:dyDescent="0.25">
      <c r="B22" s="1">
        <v>42377</v>
      </c>
      <c r="D22" s="11">
        <v>42583</v>
      </c>
    </row>
    <row r="23" spans="2:4" x14ac:dyDescent="0.25">
      <c r="B23" s="1">
        <v>42422</v>
      </c>
      <c r="D23" s="10">
        <v>42614</v>
      </c>
    </row>
    <row r="24" spans="2:4" x14ac:dyDescent="0.25">
      <c r="B24" s="1">
        <v>42423</v>
      </c>
      <c r="D24" s="11">
        <v>42644</v>
      </c>
    </row>
    <row r="25" spans="2:4" x14ac:dyDescent="0.25">
      <c r="B25" s="1">
        <v>42436</v>
      </c>
      <c r="D25" s="10">
        <v>42675</v>
      </c>
    </row>
    <row r="26" spans="2:4" x14ac:dyDescent="0.25">
      <c r="B26" s="1">
        <v>42437</v>
      </c>
      <c r="D26" s="12">
        <v>42705</v>
      </c>
    </row>
    <row r="27" spans="2:4" x14ac:dyDescent="0.25">
      <c r="B27" s="1">
        <v>42492</v>
      </c>
      <c r="D27" s="10">
        <v>42736</v>
      </c>
    </row>
    <row r="28" spans="2:4" x14ac:dyDescent="0.25">
      <c r="B28" s="1">
        <v>42499</v>
      </c>
      <c r="D28" s="11">
        <v>42767</v>
      </c>
    </row>
    <row r="29" spans="2:4" x14ac:dyDescent="0.25">
      <c r="B29" s="1">
        <v>42534</v>
      </c>
      <c r="D29" s="10">
        <v>42795</v>
      </c>
    </row>
    <row r="30" spans="2:4" x14ac:dyDescent="0.25">
      <c r="B30" s="1">
        <v>42678</v>
      </c>
      <c r="D30" s="11">
        <v>42826</v>
      </c>
    </row>
    <row r="31" spans="2:4" x14ac:dyDescent="0.25">
      <c r="B31" s="1">
        <v>42737</v>
      </c>
      <c r="D31" s="10">
        <v>42856</v>
      </c>
    </row>
    <row r="32" spans="2:4" x14ac:dyDescent="0.25">
      <c r="B32" s="1">
        <v>42738</v>
      </c>
      <c r="D32" s="11">
        <v>42887</v>
      </c>
    </row>
    <row r="33" spans="2:4" x14ac:dyDescent="0.25">
      <c r="B33" s="1">
        <v>42739</v>
      </c>
      <c r="D33" s="10">
        <v>42917</v>
      </c>
    </row>
    <row r="34" spans="2:4" x14ac:dyDescent="0.25">
      <c r="B34" s="1">
        <v>42740</v>
      </c>
      <c r="D34" s="11">
        <v>42948</v>
      </c>
    </row>
    <row r="35" spans="2:4" x14ac:dyDescent="0.25">
      <c r="B35" s="1">
        <v>42741</v>
      </c>
      <c r="D35" s="10">
        <v>42979</v>
      </c>
    </row>
    <row r="36" spans="2:4" x14ac:dyDescent="0.25">
      <c r="B36" s="1">
        <v>42789</v>
      </c>
      <c r="D36" s="11">
        <v>43009</v>
      </c>
    </row>
    <row r="37" spans="2:4" x14ac:dyDescent="0.25">
      <c r="B37" s="1">
        <v>42790</v>
      </c>
      <c r="D37" s="10">
        <v>43040</v>
      </c>
    </row>
    <row r="38" spans="2:4" x14ac:dyDescent="0.25">
      <c r="B38" s="1">
        <v>42802</v>
      </c>
      <c r="D38" s="12">
        <v>43070</v>
      </c>
    </row>
    <row r="39" spans="2:4" x14ac:dyDescent="0.25">
      <c r="B39" s="1">
        <v>42856</v>
      </c>
      <c r="D39" s="10">
        <v>43101</v>
      </c>
    </row>
    <row r="40" spans="2:4" x14ac:dyDescent="0.25">
      <c r="B40" s="1">
        <v>42863</v>
      </c>
      <c r="D40" s="11">
        <v>43132</v>
      </c>
    </row>
    <row r="41" spans="2:4" x14ac:dyDescent="0.25">
      <c r="B41" s="1">
        <v>42864</v>
      </c>
      <c r="D41" s="10">
        <v>43160</v>
      </c>
    </row>
    <row r="42" spans="2:4" x14ac:dyDescent="0.25">
      <c r="B42" s="1">
        <v>42898</v>
      </c>
      <c r="D42" s="11">
        <v>43191</v>
      </c>
    </row>
    <row r="43" spans="2:4" x14ac:dyDescent="0.25">
      <c r="B43" s="1">
        <v>43045</v>
      </c>
      <c r="D43" s="10">
        <v>43221</v>
      </c>
    </row>
    <row r="44" spans="2:4" x14ac:dyDescent="0.25">
      <c r="B44" s="1">
        <v>43101</v>
      </c>
      <c r="D44" s="11">
        <v>43252</v>
      </c>
    </row>
    <row r="45" spans="2:4" x14ac:dyDescent="0.25">
      <c r="B45" s="1">
        <v>43102</v>
      </c>
      <c r="D45" s="10">
        <v>43282</v>
      </c>
    </row>
    <row r="46" spans="2:4" x14ac:dyDescent="0.25">
      <c r="B46" s="1">
        <v>43103</v>
      </c>
      <c r="D46" s="11">
        <v>43313</v>
      </c>
    </row>
    <row r="47" spans="2:4" x14ac:dyDescent="0.25">
      <c r="B47" s="1">
        <v>43104</v>
      </c>
      <c r="D47" s="10">
        <v>43344</v>
      </c>
    </row>
    <row r="48" spans="2:4" x14ac:dyDescent="0.25">
      <c r="B48" s="1">
        <v>43105</v>
      </c>
      <c r="D48" s="11">
        <v>43374</v>
      </c>
    </row>
    <row r="49" spans="2:4" x14ac:dyDescent="0.25">
      <c r="B49" s="1">
        <v>43108</v>
      </c>
      <c r="D49" s="10">
        <v>43405</v>
      </c>
    </row>
    <row r="50" spans="2:4" x14ac:dyDescent="0.25">
      <c r="B50" s="1">
        <v>43154</v>
      </c>
      <c r="D50" s="12">
        <v>43435</v>
      </c>
    </row>
    <row r="51" spans="2:4" x14ac:dyDescent="0.25">
      <c r="B51" s="1">
        <v>43167</v>
      </c>
      <c r="D51" s="11">
        <v>43466</v>
      </c>
    </row>
    <row r="52" spans="2:4" x14ac:dyDescent="0.25">
      <c r="B52" s="1">
        <v>43168</v>
      </c>
      <c r="D52" s="10">
        <v>43497</v>
      </c>
    </row>
    <row r="53" spans="2:4" x14ac:dyDescent="0.25">
      <c r="B53" s="1">
        <v>43221</v>
      </c>
      <c r="D53" s="12">
        <v>43525</v>
      </c>
    </row>
    <row r="54" spans="2:4" x14ac:dyDescent="0.25">
      <c r="B54" s="1">
        <v>43222</v>
      </c>
      <c r="D54" s="11">
        <v>43556</v>
      </c>
    </row>
    <row r="55" spans="2:4" x14ac:dyDescent="0.25">
      <c r="B55" s="1">
        <v>43229</v>
      </c>
      <c r="D55" s="10">
        <v>43586</v>
      </c>
    </row>
    <row r="56" spans="2:4" x14ac:dyDescent="0.25">
      <c r="B56" s="1">
        <v>43262</v>
      </c>
      <c r="D56" s="12">
        <v>43617</v>
      </c>
    </row>
    <row r="57" spans="2:4" x14ac:dyDescent="0.25">
      <c r="B57" s="1">
        <v>43263</v>
      </c>
      <c r="D57" s="11">
        <v>43647</v>
      </c>
    </row>
    <row r="58" spans="2:4" x14ac:dyDescent="0.25">
      <c r="B58" s="1">
        <v>43409</v>
      </c>
      <c r="D58" s="10">
        <v>43678</v>
      </c>
    </row>
    <row r="59" spans="2:4" x14ac:dyDescent="0.25">
      <c r="B59" s="1">
        <v>43465</v>
      </c>
      <c r="D59" s="12">
        <v>43709</v>
      </c>
    </row>
    <row r="60" spans="2:4" x14ac:dyDescent="0.25">
      <c r="B60" s="1">
        <v>43466</v>
      </c>
      <c r="D60" s="11">
        <v>43739</v>
      </c>
    </row>
    <row r="61" spans="2:4" x14ac:dyDescent="0.25">
      <c r="B61" s="1">
        <v>43467</v>
      </c>
      <c r="D61" s="10">
        <v>43770</v>
      </c>
    </row>
    <row r="62" spans="2:4" x14ac:dyDescent="0.25">
      <c r="B62" s="1">
        <v>43468</v>
      </c>
      <c r="D62" s="12">
        <v>43800</v>
      </c>
    </row>
    <row r="63" spans="2:4" x14ac:dyDescent="0.25">
      <c r="B63" s="1">
        <v>43469</v>
      </c>
      <c r="D63" s="11">
        <v>43831</v>
      </c>
    </row>
    <row r="64" spans="2:4" x14ac:dyDescent="0.25">
      <c r="B64" s="1">
        <v>43472</v>
      </c>
      <c r="D64" s="10">
        <v>43862</v>
      </c>
    </row>
    <row r="65" spans="2:4" x14ac:dyDescent="0.25">
      <c r="B65" s="1">
        <v>43473</v>
      </c>
      <c r="D65" s="12">
        <v>43891</v>
      </c>
    </row>
    <row r="66" spans="2:4" x14ac:dyDescent="0.25">
      <c r="B66" s="1">
        <v>43532</v>
      </c>
      <c r="D66" s="11">
        <v>43922</v>
      </c>
    </row>
    <row r="67" spans="2:4" x14ac:dyDescent="0.25">
      <c r="B67" s="1">
        <v>43586</v>
      </c>
      <c r="D67" s="10">
        <v>43952</v>
      </c>
    </row>
    <row r="68" spans="2:4" x14ac:dyDescent="0.25">
      <c r="B68" s="1">
        <v>43587</v>
      </c>
      <c r="D68" s="12">
        <v>43983</v>
      </c>
    </row>
    <row r="69" spans="2:4" x14ac:dyDescent="0.25">
      <c r="B69" s="1">
        <v>43588</v>
      </c>
      <c r="D69" s="11">
        <v>44013</v>
      </c>
    </row>
    <row r="70" spans="2:4" x14ac:dyDescent="0.25">
      <c r="B70" s="1">
        <v>43594</v>
      </c>
      <c r="D70" s="10">
        <v>44044</v>
      </c>
    </row>
    <row r="71" spans="2:4" x14ac:dyDescent="0.25">
      <c r="B71" s="1">
        <v>43595</v>
      </c>
      <c r="D71" s="12">
        <v>44075</v>
      </c>
    </row>
    <row r="72" spans="2:4" x14ac:dyDescent="0.25">
      <c r="B72" s="1">
        <v>43628</v>
      </c>
      <c r="D72" s="11">
        <v>44105</v>
      </c>
    </row>
    <row r="73" spans="2:4" x14ac:dyDescent="0.25">
      <c r="B73" s="1">
        <v>43773</v>
      </c>
      <c r="D73" s="10">
        <v>44136</v>
      </c>
    </row>
    <row r="74" spans="2:4" x14ac:dyDescent="0.25">
      <c r="B74" s="1">
        <v>43831</v>
      </c>
      <c r="D74" s="12">
        <v>44166</v>
      </c>
    </row>
    <row r="75" spans="2:4" x14ac:dyDescent="0.25">
      <c r="B75" s="1">
        <v>43832</v>
      </c>
      <c r="D75" s="11">
        <v>44197</v>
      </c>
    </row>
    <row r="76" spans="2:4" x14ac:dyDescent="0.25">
      <c r="B76" s="1">
        <v>43833</v>
      </c>
      <c r="D76" s="10">
        <v>44228</v>
      </c>
    </row>
    <row r="77" spans="2:4" x14ac:dyDescent="0.25">
      <c r="B77" s="1">
        <v>43836</v>
      </c>
      <c r="D77" s="12">
        <v>44256</v>
      </c>
    </row>
    <row r="78" spans="2:4" x14ac:dyDescent="0.25">
      <c r="B78" s="1">
        <v>43837</v>
      </c>
      <c r="D78" s="11">
        <v>44287</v>
      </c>
    </row>
    <row r="79" spans="2:4" x14ac:dyDescent="0.25">
      <c r="B79" s="1">
        <v>43838</v>
      </c>
      <c r="D79" s="10">
        <v>44317</v>
      </c>
    </row>
    <row r="80" spans="2:4" x14ac:dyDescent="0.25">
      <c r="B80" s="1">
        <v>43839</v>
      </c>
      <c r="D80" s="12">
        <v>44348</v>
      </c>
    </row>
    <row r="81" spans="2:4" x14ac:dyDescent="0.25">
      <c r="B81" s="1">
        <v>43840</v>
      </c>
      <c r="D81" s="11">
        <v>44378</v>
      </c>
    </row>
    <row r="82" spans="2:4" x14ac:dyDescent="0.25">
      <c r="B82" s="1">
        <v>43885</v>
      </c>
      <c r="D82" s="10">
        <v>44409</v>
      </c>
    </row>
    <row r="83" spans="2:4" x14ac:dyDescent="0.25">
      <c r="B83" s="1">
        <v>43899</v>
      </c>
      <c r="D83" s="12">
        <v>44440</v>
      </c>
    </row>
    <row r="84" spans="2:4" x14ac:dyDescent="0.25">
      <c r="B84" s="1">
        <v>43952</v>
      </c>
      <c r="D84" s="11">
        <v>44470</v>
      </c>
    </row>
    <row r="85" spans="2:4" x14ac:dyDescent="0.25">
      <c r="B85" s="1">
        <v>43962</v>
      </c>
      <c r="D85" s="10">
        <v>44501</v>
      </c>
    </row>
    <row r="86" spans="2:4" x14ac:dyDescent="0.25">
      <c r="B86" s="1">
        <v>43994</v>
      </c>
      <c r="D86" s="12">
        <v>44531</v>
      </c>
    </row>
    <row r="87" spans="2:4" x14ac:dyDescent="0.25">
      <c r="B87" s="1">
        <v>44139</v>
      </c>
      <c r="D87" s="11">
        <v>44562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Инструктажи</vt:lpstr>
      <vt:lpstr>Отсутствия сотрудников</vt:lpstr>
      <vt:lpstr>Праздничные дни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2019-05-07T12:41:44Z</dcterms:modified>
</cp:coreProperties>
</file>