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 tabRatio="708"/>
  </bookViews>
  <sheets>
    <sheet name="Общий" sheetId="14" r:id="rId1"/>
    <sheet name="System" sheetId="15" r:id="rId2"/>
    <sheet name="Ford Focus" sheetId="1" r:id="rId3"/>
    <sheet name="Ford Transit" sheetId="2" r:id="rId4"/>
    <sheet name="Hyundai i40" sheetId="3" r:id="rId5"/>
    <sheet name="BMW E60" sheetId="4" r:id="rId6"/>
  </sheets>
  <definedNames>
    <definedName name="_xlnm._FilterDatabase" localSheetId="5" hidden="1">'BMW E60'!$A$3:$G$9</definedName>
    <definedName name="_xlnm._FilterDatabase" localSheetId="2" hidden="1">'Ford Focus'!$A$3:$G$13</definedName>
    <definedName name="_xlnm._FilterDatabase" localSheetId="3" hidden="1">'Ford Transit'!$A$3:$G$12</definedName>
    <definedName name="_xlnm._FilterDatabase" localSheetId="4" hidden="1">'Hyundai i40'!$A$3:$G$9</definedName>
  </definedNames>
  <calcPr calcId="162913"/>
</workbook>
</file>

<file path=xl/calcChain.xml><?xml version="1.0" encoding="utf-8"?>
<calcChain xmlns="http://schemas.openxmlformats.org/spreadsheetml/2006/main">
  <c r="A35" i="14" l="1"/>
  <c r="B35" i="14"/>
  <c r="C35" i="14"/>
  <c r="D35" i="14"/>
  <c r="E35" i="14"/>
  <c r="F35" i="14"/>
  <c r="G35" i="14"/>
  <c r="A36" i="14"/>
  <c r="B36" i="14"/>
  <c r="C36" i="14"/>
  <c r="D36" i="14"/>
  <c r="E36" i="14"/>
  <c r="F36" i="14"/>
  <c r="G36" i="14"/>
  <c r="A37" i="14"/>
  <c r="B37" i="14"/>
  <c r="C37" i="14"/>
  <c r="D37" i="14"/>
  <c r="E37" i="14"/>
  <c r="F37" i="14"/>
  <c r="G37" i="14"/>
  <c r="A38" i="14"/>
  <c r="B38" i="14"/>
  <c r="C38" i="14"/>
  <c r="D38" i="14"/>
  <c r="E38" i="14"/>
  <c r="F38" i="14"/>
  <c r="G38" i="14"/>
  <c r="A39" i="14"/>
  <c r="B39" i="14"/>
  <c r="C39" i="14"/>
  <c r="D39" i="14"/>
  <c r="E39" i="14"/>
  <c r="F39" i="14"/>
  <c r="G39" i="14"/>
  <c r="B1" i="15"/>
  <c r="B4" i="15"/>
  <c r="B5" i="15"/>
  <c r="B3" i="15"/>
  <c r="B2" i="15"/>
  <c r="C3" i="15" s="1"/>
  <c r="A5" i="14"/>
  <c r="E5" i="14"/>
  <c r="B6" i="14"/>
  <c r="F6" i="14"/>
  <c r="C7" i="14"/>
  <c r="G7" i="14"/>
  <c r="D8" i="14"/>
  <c r="A9" i="14"/>
  <c r="E9" i="14"/>
  <c r="B10" i="14"/>
  <c r="F10" i="14"/>
  <c r="C11" i="14"/>
  <c r="G11" i="14"/>
  <c r="D12" i="14"/>
  <c r="A13" i="14"/>
  <c r="E13" i="14"/>
  <c r="B14" i="14"/>
  <c r="F14" i="14"/>
  <c r="C15" i="14"/>
  <c r="G15" i="14"/>
  <c r="D16" i="14"/>
  <c r="A17" i="14"/>
  <c r="E17" i="14"/>
  <c r="B18" i="14"/>
  <c r="F18" i="14"/>
  <c r="C19" i="14"/>
  <c r="G19" i="14"/>
  <c r="D20" i="14"/>
  <c r="A21" i="14"/>
  <c r="E21" i="14"/>
  <c r="B22" i="14"/>
  <c r="F22" i="14"/>
  <c r="C23" i="14"/>
  <c r="G23" i="14"/>
  <c r="D24" i="14"/>
  <c r="A25" i="14"/>
  <c r="E25" i="14"/>
  <c r="B26" i="14"/>
  <c r="F26" i="14"/>
  <c r="C27" i="14"/>
  <c r="G27" i="14"/>
  <c r="D28" i="14"/>
  <c r="A29" i="14"/>
  <c r="E29" i="14"/>
  <c r="B30" i="14"/>
  <c r="F30" i="14"/>
  <c r="C31" i="14"/>
  <c r="G31" i="14"/>
  <c r="D32" i="14"/>
  <c r="A33" i="14"/>
  <c r="E33" i="14"/>
  <c r="B34" i="14"/>
  <c r="F34" i="14"/>
  <c r="D19" i="14"/>
  <c r="B21" i="14"/>
  <c r="C22" i="14"/>
  <c r="D23" i="14"/>
  <c r="E24" i="14"/>
  <c r="F25" i="14"/>
  <c r="G26" i="14"/>
  <c r="A28" i="14"/>
  <c r="B29" i="14"/>
  <c r="C30" i="14"/>
  <c r="D31" i="14"/>
  <c r="E32" i="14"/>
  <c r="F33" i="14"/>
  <c r="G34" i="14"/>
  <c r="E15" i="14"/>
  <c r="C17" i="14"/>
  <c r="A19" i="14"/>
  <c r="C21" i="14"/>
  <c r="A23" i="14"/>
  <c r="F24" i="14"/>
  <c r="G25" i="14"/>
  <c r="A27" i="14"/>
  <c r="B28" i="14"/>
  <c r="C29" i="14"/>
  <c r="D30" i="14"/>
  <c r="E31" i="14"/>
  <c r="F32" i="14"/>
  <c r="G33" i="14"/>
  <c r="D5" i="14"/>
  <c r="B7" i="14"/>
  <c r="C8" i="14"/>
  <c r="D9" i="14"/>
  <c r="E10" i="14"/>
  <c r="F11" i="14"/>
  <c r="G12" i="14"/>
  <c r="A14" i="14"/>
  <c r="B15" i="14"/>
  <c r="C16" i="14"/>
  <c r="A18" i="14"/>
  <c r="B19" i="14"/>
  <c r="C20" i="14"/>
  <c r="D21" i="14"/>
  <c r="E22" i="14"/>
  <c r="F23" i="14"/>
  <c r="D25" i="14"/>
  <c r="E26" i="14"/>
  <c r="F27" i="14"/>
  <c r="G28" i="14"/>
  <c r="A30" i="14"/>
  <c r="C32" i="14"/>
  <c r="A34" i="14"/>
  <c r="B5" i="14"/>
  <c r="F5" i="14"/>
  <c r="C6" i="14"/>
  <c r="G6" i="14"/>
  <c r="D7" i="14"/>
  <c r="A8" i="14"/>
  <c r="E8" i="14"/>
  <c r="B9" i="14"/>
  <c r="F9" i="14"/>
  <c r="C10" i="14"/>
  <c r="G10" i="14"/>
  <c r="D11" i="14"/>
  <c r="A12" i="14"/>
  <c r="E12" i="14"/>
  <c r="B13" i="14"/>
  <c r="F13" i="14"/>
  <c r="C14" i="14"/>
  <c r="G14" i="14"/>
  <c r="D15" i="14"/>
  <c r="A16" i="14"/>
  <c r="E16" i="14"/>
  <c r="B17" i="14"/>
  <c r="F17" i="14"/>
  <c r="C18" i="14"/>
  <c r="G18" i="14"/>
  <c r="A20" i="14"/>
  <c r="E20" i="14"/>
  <c r="F21" i="14"/>
  <c r="G22" i="14"/>
  <c r="A24" i="14"/>
  <c r="B25" i="14"/>
  <c r="C26" i="14"/>
  <c r="D27" i="14"/>
  <c r="E28" i="14"/>
  <c r="F29" i="14"/>
  <c r="G30" i="14"/>
  <c r="A32" i="14"/>
  <c r="B33" i="14"/>
  <c r="C34" i="14"/>
  <c r="D14" i="14"/>
  <c r="B16" i="14"/>
  <c r="F16" i="14"/>
  <c r="G17" i="14"/>
  <c r="D18" i="14"/>
  <c r="E19" i="14"/>
  <c r="B20" i="14"/>
  <c r="F20" i="14"/>
  <c r="G21" i="14"/>
  <c r="D22" i="14"/>
  <c r="E23" i="14"/>
  <c r="B24" i="14"/>
  <c r="C25" i="14"/>
  <c r="D26" i="14"/>
  <c r="E27" i="14"/>
  <c r="F28" i="14"/>
  <c r="G29" i="14"/>
  <c r="A31" i="14"/>
  <c r="B32" i="14"/>
  <c r="C33" i="14"/>
  <c r="D34" i="14"/>
  <c r="A6" i="14"/>
  <c r="E6" i="14"/>
  <c r="F7" i="14"/>
  <c r="G8" i="14"/>
  <c r="A10" i="14"/>
  <c r="B11" i="14"/>
  <c r="C12" i="14"/>
  <c r="D13" i="14"/>
  <c r="E14" i="14"/>
  <c r="F15" i="14"/>
  <c r="G16" i="14"/>
  <c r="D17" i="14"/>
  <c r="E18" i="14"/>
  <c r="F19" i="14"/>
  <c r="G20" i="14"/>
  <c r="A22" i="14"/>
  <c r="B23" i="14"/>
  <c r="C24" i="14"/>
  <c r="G24" i="14"/>
  <c r="A26" i="14"/>
  <c r="B27" i="14"/>
  <c r="C28" i="14"/>
  <c r="D29" i="14"/>
  <c r="E30" i="14"/>
  <c r="B31" i="14"/>
  <c r="F31" i="14"/>
  <c r="G32" i="14"/>
  <c r="D33" i="14"/>
  <c r="E34" i="14"/>
  <c r="C5" i="14"/>
  <c r="G5" i="14"/>
  <c r="D6" i="14"/>
  <c r="A7" i="14"/>
  <c r="E7" i="14"/>
  <c r="B8" i="14"/>
  <c r="F8" i="14"/>
  <c r="C9" i="14"/>
  <c r="G9" i="14"/>
  <c r="D10" i="14"/>
  <c r="A11" i="14"/>
  <c r="E11" i="14"/>
  <c r="B12" i="14"/>
  <c r="F12" i="14"/>
  <c r="C13" i="14"/>
  <c r="G13" i="14"/>
  <c r="A15" i="14"/>
  <c r="G4" i="14"/>
  <c r="C4" i="14"/>
  <c r="F4" i="14"/>
  <c r="B4" i="14"/>
  <c r="E4" i="14"/>
  <c r="D4" i="14"/>
  <c r="A4" i="14"/>
  <c r="C4" i="15" l="1"/>
  <c r="C5" i="15"/>
</calcChain>
</file>

<file path=xl/sharedStrings.xml><?xml version="1.0" encoding="utf-8"?>
<sst xmlns="http://schemas.openxmlformats.org/spreadsheetml/2006/main" count="194" uniqueCount="111">
  <si>
    <t>Код</t>
  </si>
  <si>
    <t>Артикул</t>
  </si>
  <si>
    <t>Наименование</t>
  </si>
  <si>
    <t>Ед.из.</t>
  </si>
  <si>
    <t>Производитель</t>
  </si>
  <si>
    <t>Цена</t>
  </si>
  <si>
    <t>Описание</t>
  </si>
  <si>
    <t>шт</t>
  </si>
  <si>
    <t>AMD.SA928R</t>
  </si>
  <si>
    <t>Амортизатор Amd AMD.SA928R</t>
  </si>
  <si>
    <t>Amd</t>
  </si>
  <si>
    <t>Focus II (04-11), C-Max(03-10)</t>
  </si>
  <si>
    <t>AMD.SA929L</t>
  </si>
  <si>
    <t>Амортизатор Amd AMD.SA929L</t>
  </si>
  <si>
    <t>22-217134</t>
  </si>
  <si>
    <t>Амортизатор Bilstein 22-217134</t>
  </si>
  <si>
    <t>Bilstein</t>
  </si>
  <si>
    <t>Ford Focus 11-  F(L)</t>
  </si>
  <si>
    <t>22-217141</t>
  </si>
  <si>
    <t>Амортизатор Bilstein 22-217141</t>
  </si>
  <si>
    <t>Ford Focus 11-  F(R)</t>
  </si>
  <si>
    <t>Doda</t>
  </si>
  <si>
    <t>1060170014</t>
  </si>
  <si>
    <t>Амортизатор Doda 1060170014</t>
  </si>
  <si>
    <t>FORD FOCUS II 0 4-г/C-MAX 03-г R(L/R) газовый</t>
  </si>
  <si>
    <t>A22001</t>
  </si>
  <si>
    <t>Амортизатор Fenox A22001</t>
  </si>
  <si>
    <t>Fenox</t>
  </si>
  <si>
    <t>Ford Focus C-Max, Volvo S40,V50 - R(L/R)</t>
  </si>
  <si>
    <t>A22002</t>
  </si>
  <si>
    <t>Амортизатор Fenox A22002</t>
  </si>
  <si>
    <t>Ford Focus II 05-11 (унив.)   задний; г/масло</t>
  </si>
  <si>
    <t>A22011</t>
  </si>
  <si>
    <t>Амортизатор Fenox A22011</t>
  </si>
  <si>
    <t>FORD C-Max,Focus-II</t>
  </si>
  <si>
    <t>A61198</t>
  </si>
  <si>
    <t>Амортизатор Fenox A61198</t>
  </si>
  <si>
    <t>Ford Focus II/Volvo S40 II F(L)</t>
  </si>
  <si>
    <t>A61199</t>
  </si>
  <si>
    <t>Амортизатор Fenox A61199</t>
  </si>
  <si>
    <t>Ford Focus II/Volvo S40 II F(R)</t>
  </si>
  <si>
    <t>Kortex</t>
  </si>
  <si>
    <t>Forcetech</t>
  </si>
  <si>
    <t>KRONER</t>
  </si>
  <si>
    <t>1060140021</t>
  </si>
  <si>
    <t>Амортизатор Doda 1060140021</t>
  </si>
  <si>
    <t>FORD Transit (V347) 2.2 TDCi, 06=&gt; F(L/R) газовый</t>
  </si>
  <si>
    <t>1060140104</t>
  </si>
  <si>
    <t>Амортизатор Doda 1060140104</t>
  </si>
  <si>
    <t>FORD TRANSIT (исключая 2.3i) 00-06  F(?)</t>
  </si>
  <si>
    <t>A22026</t>
  </si>
  <si>
    <t>Амортизатор Fenox A22026</t>
  </si>
  <si>
    <t>Ford Tourneo Connect 02-, Transit connect 02- R(L/R)</t>
  </si>
  <si>
    <t>A22036</t>
  </si>
  <si>
    <t>Амортизатор Fenox A22036</t>
  </si>
  <si>
    <t>Ford Transit 00-06 R(L/R)</t>
  </si>
  <si>
    <t>A22088</t>
  </si>
  <si>
    <t>Амортизатор Fenox A22088</t>
  </si>
  <si>
    <t>Ford Transit 06-R(L/R)260-350,передний привод</t>
  </si>
  <si>
    <t>A22089</t>
  </si>
  <si>
    <t>Амортизатор Fenox A22089</t>
  </si>
  <si>
    <t>Ford Transit (300L/M, 330L/M/S, 350EL/L/M) 06-  R(L/R)</t>
  </si>
  <si>
    <t>A61015</t>
  </si>
  <si>
    <t>Амортизатор Fenox A61015</t>
  </si>
  <si>
    <t>Ford Transit 06-F(L/R) 260-350,передний привод</t>
  </si>
  <si>
    <t>A61016</t>
  </si>
  <si>
    <t>Амортизатор Fenox A61016</t>
  </si>
  <si>
    <t>Ford Transit 06-F(L/R)330-430,задний привод</t>
  </si>
  <si>
    <t>PN7330608</t>
  </si>
  <si>
    <t>Амортизатор Forcetech PN7330608</t>
  </si>
  <si>
    <t>Ford Transit R(L/R)</t>
  </si>
  <si>
    <t>1060140001</t>
  </si>
  <si>
    <t>Амортизатор Doda 1060140001</t>
  </si>
  <si>
    <t>Hyundai Elantra HD 06-, KIA Ceed 06- F(L)</t>
  </si>
  <si>
    <t>1060140002</t>
  </si>
  <si>
    <t>Амортизатор Doda 1060140002</t>
  </si>
  <si>
    <t>Hyundai Elantra HD 06-, KIA Ceed 06- F(R)</t>
  </si>
  <si>
    <t>1060140093</t>
  </si>
  <si>
    <t>Амортизатор Doda 1060140093</t>
  </si>
  <si>
    <t>ELANTRA-XD F(L)</t>
  </si>
  <si>
    <t>1060170024</t>
  </si>
  <si>
    <t>Амортизатор Doda 1060170024</t>
  </si>
  <si>
    <t>ELANTRA-XD R(L)</t>
  </si>
  <si>
    <t>1060170025</t>
  </si>
  <si>
    <t>Амортизатор Doda 1060170025</t>
  </si>
  <si>
    <t>ELANTRA-XD R(R)</t>
  </si>
  <si>
    <t>A22383</t>
  </si>
  <si>
    <t>Амортизатор Fenox A22383</t>
  </si>
  <si>
    <t>Huyndai Elantra 07- R(L/R)</t>
  </si>
  <si>
    <t>KSA554STD</t>
  </si>
  <si>
    <t>Амортизатор Kortex KSA554STD</t>
  </si>
  <si>
    <t>BMW E60 зад.газ.</t>
  </si>
  <si>
    <t>KSA555STD</t>
  </si>
  <si>
    <t>Амортизатор Kortex KSA555STD</t>
  </si>
  <si>
    <t>BMW E60 пер.лев.газ.</t>
  </si>
  <si>
    <t>KSA556STD</t>
  </si>
  <si>
    <t>Амортизатор Kortex KSA556STD</t>
  </si>
  <si>
    <t>BMW E60 пер.прав.газ.</t>
  </si>
  <si>
    <t>K3505397G</t>
  </si>
  <si>
    <t>Амортизатор KRONER K3505397G</t>
  </si>
  <si>
    <t>BMW 5 E60  F(L)</t>
  </si>
  <si>
    <t>K3505398G</t>
  </si>
  <si>
    <t>Амортизатор KRONER K3505398G</t>
  </si>
  <si>
    <t>BMW 5 E60  F(R)</t>
  </si>
  <si>
    <t>K3505399G</t>
  </si>
  <si>
    <t>Амортизатор KRONER K3505399G</t>
  </si>
  <si>
    <t>BMW 5 E60  R(R/L)</t>
  </si>
  <si>
    <t>Ford Focus</t>
  </si>
  <si>
    <t>Ford Transit</t>
  </si>
  <si>
    <t>BMW E60</t>
  </si>
  <si>
    <t>Hyundai i40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</si>
</sst>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abSelected="1" workbookViewId="0">
      <selection activeCell="A4" sqref="A4"/>
    </sheetView>
  </sheetViews>
  <sheetFormatPr defaultRowHeight="15" x14ac:dyDescent="0.25"/>
  <cols>
    <col min="2" max="2" width="21.5703125" customWidth="1"/>
    <col min="3" max="3" width="50.42578125" customWidth="1"/>
    <col min="4" max="4" width="52.42578125" customWidth="1"/>
    <col min="5" max="5" width="6" customWidth="1"/>
    <col min="6" max="6" width="14.140625" customWidth="1"/>
    <col min="7" max="7" width="7.5703125" customWidth="1"/>
  </cols>
  <sheetData>
    <row r="3" spans="1:7" x14ac:dyDescent="0.25">
      <c r="A3" s="10" t="s">
        <v>0</v>
      </c>
      <c r="B3" s="10" t="s">
        <v>1</v>
      </c>
      <c r="C3" s="10" t="s">
        <v>2</v>
      </c>
      <c r="D3" s="10" t="s">
        <v>6</v>
      </c>
      <c r="E3" s="10" t="s">
        <v>3</v>
      </c>
      <c r="F3" s="10" t="s">
        <v>4</v>
      </c>
      <c r="G3" s="11" t="s">
        <v>5</v>
      </c>
    </row>
    <row r="4" spans="1:7" x14ac:dyDescent="0.25">
      <c r="A4" s="7">
        <f ca="1">IF(ROW()&lt;=System!$B$1,INDIRECT(ADDRESS(ROW()-LOOKUP(ROW(),System!$C$2:$C$5)+4,COLUMN(),,,LOOKUP(ROW(),System!$C$2:$C$5,System!$A$2:$A$5))),"")</f>
        <v>238856</v>
      </c>
      <c r="B4" s="8" t="str">
        <f ca="1">IF(ROW()&lt;=System!$B$1,INDIRECT(ADDRESS(ROW()-LOOKUP(ROW(),System!$C$2:$C$5)+4,COLUMN(),,,LOOKUP(ROW(),System!$C$2:$C$5,System!$A$2:$A$5))),"")</f>
        <v>AMD.SA928R</v>
      </c>
      <c r="C4" s="9" t="str">
        <f ca="1">IF(ROW()&lt;=System!$B$1,INDIRECT(ADDRESS(ROW()-LOOKUP(ROW(),System!$C$2:$C$5)+4,COLUMN(),,,LOOKUP(ROW(),System!$C$2:$C$5,System!$A$2:$A$5))),"")</f>
        <v>Амортизатор Amd AMD.SA928R</v>
      </c>
      <c r="D4" s="9" t="str">
        <f ca="1">IF(ROW()&lt;=System!$B$1,INDIRECT(ADDRESS(ROW()-LOOKUP(ROW(),System!$C$2:$C$5)+4,COLUMN(),,,LOOKUP(ROW(),System!$C$2:$C$5,System!$A$2:$A$5))),"")</f>
        <v>Focus II (04-11), C-Max(03-10)</v>
      </c>
      <c r="E4" s="9" t="str">
        <f ca="1">IF(ROW()&lt;=System!$B$1,INDIRECT(ADDRESS(ROW()-LOOKUP(ROW(),System!$C$2:$C$5)+4,COLUMN(),,,LOOKUP(ROW(),System!$C$2:$C$5,System!$A$2:$A$5))),"")</f>
        <v>шт</v>
      </c>
      <c r="F4" s="9" t="str">
        <f ca="1">IF(ROW()&lt;=System!$B$1,INDIRECT(ADDRESS(ROW()-LOOKUP(ROW(),System!$C$2:$C$5)+4,COLUMN(),,,LOOKUP(ROW(),System!$C$2:$C$5,System!$A$2:$A$5))),"")</f>
        <v>Amd</v>
      </c>
      <c r="G4" s="12">
        <f ca="1">IF(ROW()&lt;=System!$B$1,INDIRECT(ADDRESS(ROW()-LOOKUP(ROW(),System!$C$2:$C$5)+4,COLUMN(),,,LOOKUP(ROW(),System!$C$2:$C$5,System!$A$2:$A$5))),"")</f>
        <v>1132.02</v>
      </c>
    </row>
    <row r="5" spans="1:7" x14ac:dyDescent="0.25">
      <c r="A5" s="7">
        <f ca="1">IF(ROW()&lt;=System!$B$1,INDIRECT(ADDRESS(ROW()-LOOKUP(ROW(),System!$C$2:$C$5)+4,COLUMN(),,,LOOKUP(ROW(),System!$C$2:$C$5,System!$A$2:$A$5))),"")</f>
        <v>238855</v>
      </c>
      <c r="B5" s="8" t="str">
        <f ca="1">IF(ROW()&lt;=System!$B$1,INDIRECT(ADDRESS(ROW()-LOOKUP(ROW(),System!$C$2:$C$5)+4,COLUMN(),,,LOOKUP(ROW(),System!$C$2:$C$5,System!$A$2:$A$5))),"")</f>
        <v>AMD.SA929L</v>
      </c>
      <c r="C5" s="9" t="str">
        <f ca="1">IF(ROW()&lt;=System!$B$1,INDIRECT(ADDRESS(ROW()-LOOKUP(ROW(),System!$C$2:$C$5)+4,COLUMN(),,,LOOKUP(ROW(),System!$C$2:$C$5,System!$A$2:$A$5))),"")</f>
        <v>Амортизатор Amd AMD.SA929L</v>
      </c>
      <c r="D5" s="9" t="str">
        <f ca="1">IF(ROW()&lt;=System!$B$1,INDIRECT(ADDRESS(ROW()-LOOKUP(ROW(),System!$C$2:$C$5)+4,COLUMN(),,,LOOKUP(ROW(),System!$C$2:$C$5,System!$A$2:$A$5))),"")</f>
        <v>Focus II (04-11), C-Max(03-10)</v>
      </c>
      <c r="E5" s="9" t="str">
        <f ca="1">IF(ROW()&lt;=System!$B$1,INDIRECT(ADDRESS(ROW()-LOOKUP(ROW(),System!$C$2:$C$5)+4,COLUMN(),,,LOOKUP(ROW(),System!$C$2:$C$5,System!$A$2:$A$5))),"")</f>
        <v>шт</v>
      </c>
      <c r="F5" s="9" t="str">
        <f ca="1">IF(ROW()&lt;=System!$B$1,INDIRECT(ADDRESS(ROW()-LOOKUP(ROW(),System!$C$2:$C$5)+4,COLUMN(),,,LOOKUP(ROW(),System!$C$2:$C$5,System!$A$2:$A$5))),"")</f>
        <v>Amd</v>
      </c>
      <c r="G5" s="12">
        <f ca="1">IF(ROW()&lt;=System!$B$1,INDIRECT(ADDRESS(ROW()-LOOKUP(ROW(),System!$C$2:$C$5)+4,COLUMN(),,,LOOKUP(ROW(),System!$C$2:$C$5,System!$A$2:$A$5))),"")</f>
        <v>1077.3</v>
      </c>
    </row>
    <row r="6" spans="1:7" x14ac:dyDescent="0.25">
      <c r="A6" s="7">
        <f ca="1">IF(ROW()&lt;=System!$B$1,INDIRECT(ADDRESS(ROW()-LOOKUP(ROW(),System!$C$2:$C$5)+4,COLUMN(),,,LOOKUP(ROW(),System!$C$2:$C$5,System!$A$2:$A$5))),"")</f>
        <v>130389</v>
      </c>
      <c r="B6" s="8" t="str">
        <f ca="1">IF(ROW()&lt;=System!$B$1,INDIRECT(ADDRESS(ROW()-LOOKUP(ROW(),System!$C$2:$C$5)+4,COLUMN(),,,LOOKUP(ROW(),System!$C$2:$C$5,System!$A$2:$A$5))),"")</f>
        <v>22-217134</v>
      </c>
      <c r="C6" s="9" t="str">
        <f ca="1">IF(ROW()&lt;=System!$B$1,INDIRECT(ADDRESS(ROW()-LOOKUP(ROW(),System!$C$2:$C$5)+4,COLUMN(),,,LOOKUP(ROW(),System!$C$2:$C$5,System!$A$2:$A$5))),"")</f>
        <v>Амортизатор Bilstein 22-217134</v>
      </c>
      <c r="D6" s="9" t="str">
        <f ca="1">IF(ROW()&lt;=System!$B$1,INDIRECT(ADDRESS(ROW()-LOOKUP(ROW(),System!$C$2:$C$5)+4,COLUMN(),,,LOOKUP(ROW(),System!$C$2:$C$5,System!$A$2:$A$5))),"")</f>
        <v>Ford Focus 11-  F(L)</v>
      </c>
      <c r="E6" s="9" t="str">
        <f ca="1">IF(ROW()&lt;=System!$B$1,INDIRECT(ADDRESS(ROW()-LOOKUP(ROW(),System!$C$2:$C$5)+4,COLUMN(),,,LOOKUP(ROW(),System!$C$2:$C$5,System!$A$2:$A$5))),"")</f>
        <v>шт</v>
      </c>
      <c r="F6" s="9" t="str">
        <f ca="1">IF(ROW()&lt;=System!$B$1,INDIRECT(ADDRESS(ROW()-LOOKUP(ROW(),System!$C$2:$C$5)+4,COLUMN(),,,LOOKUP(ROW(),System!$C$2:$C$5,System!$A$2:$A$5))),"")</f>
        <v>Bilstein</v>
      </c>
      <c r="G6" s="12">
        <f ca="1">IF(ROW()&lt;=System!$B$1,INDIRECT(ADDRESS(ROW()-LOOKUP(ROW(),System!$C$2:$C$5)+4,COLUMN(),,,LOOKUP(ROW(),System!$C$2:$C$5,System!$A$2:$A$5))),"")</f>
        <v>3770.57</v>
      </c>
    </row>
    <row r="7" spans="1:7" x14ac:dyDescent="0.25">
      <c r="A7" s="7">
        <f ca="1">IF(ROW()&lt;=System!$B$1,INDIRECT(ADDRESS(ROW()-LOOKUP(ROW(),System!$C$2:$C$5)+4,COLUMN(),,,LOOKUP(ROW(),System!$C$2:$C$5,System!$A$2:$A$5))),"")</f>
        <v>183963</v>
      </c>
      <c r="B7" s="8" t="str">
        <f ca="1">IF(ROW()&lt;=System!$B$1,INDIRECT(ADDRESS(ROW()-LOOKUP(ROW(),System!$C$2:$C$5)+4,COLUMN(),,,LOOKUP(ROW(),System!$C$2:$C$5,System!$A$2:$A$5))),"")</f>
        <v>22-217141</v>
      </c>
      <c r="C7" s="9" t="str">
        <f ca="1">IF(ROW()&lt;=System!$B$1,INDIRECT(ADDRESS(ROW()-LOOKUP(ROW(),System!$C$2:$C$5)+4,COLUMN(),,,LOOKUP(ROW(),System!$C$2:$C$5,System!$A$2:$A$5))),"")</f>
        <v>Амортизатор Bilstein 22-217141</v>
      </c>
      <c r="D7" s="9" t="str">
        <f ca="1">IF(ROW()&lt;=System!$B$1,INDIRECT(ADDRESS(ROW()-LOOKUP(ROW(),System!$C$2:$C$5)+4,COLUMN(),,,LOOKUP(ROW(),System!$C$2:$C$5,System!$A$2:$A$5))),"")</f>
        <v>Ford Focus 11-  F(R)</v>
      </c>
      <c r="E7" s="9" t="str">
        <f ca="1">IF(ROW()&lt;=System!$B$1,INDIRECT(ADDRESS(ROW()-LOOKUP(ROW(),System!$C$2:$C$5)+4,COLUMN(),,,LOOKUP(ROW(),System!$C$2:$C$5,System!$A$2:$A$5))),"")</f>
        <v>шт</v>
      </c>
      <c r="F7" s="9" t="str">
        <f ca="1">IF(ROW()&lt;=System!$B$1,INDIRECT(ADDRESS(ROW()-LOOKUP(ROW(),System!$C$2:$C$5)+4,COLUMN(),,,LOOKUP(ROW(),System!$C$2:$C$5,System!$A$2:$A$5))),"")</f>
        <v>Bilstein</v>
      </c>
      <c r="G7" s="12">
        <f ca="1">IF(ROW()&lt;=System!$B$1,INDIRECT(ADDRESS(ROW()-LOOKUP(ROW(),System!$C$2:$C$5)+4,COLUMN(),,,LOOKUP(ROW(),System!$C$2:$C$5,System!$A$2:$A$5))),"")</f>
        <v>3881.98</v>
      </c>
    </row>
    <row r="8" spans="1:7" x14ac:dyDescent="0.25">
      <c r="A8" s="7">
        <f ca="1">IF(ROW()&lt;=System!$B$1,INDIRECT(ADDRESS(ROW()-LOOKUP(ROW(),System!$C$2:$C$5)+4,COLUMN(),,,LOOKUP(ROW(),System!$C$2:$C$5,System!$A$2:$A$5))),"")</f>
        <v>305962</v>
      </c>
      <c r="B8" s="8" t="str">
        <f ca="1">IF(ROW()&lt;=System!$B$1,INDIRECT(ADDRESS(ROW()-LOOKUP(ROW(),System!$C$2:$C$5)+4,COLUMN(),,,LOOKUP(ROW(),System!$C$2:$C$5,System!$A$2:$A$5))),"")</f>
        <v>1060170014</v>
      </c>
      <c r="C8" s="9" t="str">
        <f ca="1">IF(ROW()&lt;=System!$B$1,INDIRECT(ADDRESS(ROW()-LOOKUP(ROW(),System!$C$2:$C$5)+4,COLUMN(),,,LOOKUP(ROW(),System!$C$2:$C$5,System!$A$2:$A$5))),"")</f>
        <v>Амортизатор Doda 1060170014</v>
      </c>
      <c r="D8" s="9" t="str">
        <f ca="1">IF(ROW()&lt;=System!$B$1,INDIRECT(ADDRESS(ROW()-LOOKUP(ROW(),System!$C$2:$C$5)+4,COLUMN(),,,LOOKUP(ROW(),System!$C$2:$C$5,System!$A$2:$A$5))),"")</f>
        <v>FORD FOCUS II 0 4-г/C-MAX 03-г R(L/R) газовый</v>
      </c>
      <c r="E8" s="9" t="str">
        <f ca="1">IF(ROW()&lt;=System!$B$1,INDIRECT(ADDRESS(ROW()-LOOKUP(ROW(),System!$C$2:$C$5)+4,COLUMN(),,,LOOKUP(ROW(),System!$C$2:$C$5,System!$A$2:$A$5))),"")</f>
        <v>шт</v>
      </c>
      <c r="F8" s="9" t="str">
        <f ca="1">IF(ROW()&lt;=System!$B$1,INDIRECT(ADDRESS(ROW()-LOOKUP(ROW(),System!$C$2:$C$5)+4,COLUMN(),,,LOOKUP(ROW(),System!$C$2:$C$5,System!$A$2:$A$5))),"")</f>
        <v>Doda</v>
      </c>
      <c r="G8" s="12">
        <f ca="1">IF(ROW()&lt;=System!$B$1,INDIRECT(ADDRESS(ROW()-LOOKUP(ROW(),System!$C$2:$C$5)+4,COLUMN(),,,LOOKUP(ROW(),System!$C$2:$C$5,System!$A$2:$A$5))),"")</f>
        <v>822.13</v>
      </c>
    </row>
    <row r="9" spans="1:7" x14ac:dyDescent="0.25">
      <c r="A9" s="7">
        <f ca="1">IF(ROW()&lt;=System!$B$1,INDIRECT(ADDRESS(ROW()-LOOKUP(ROW(),System!$C$2:$C$5)+4,COLUMN(),,,LOOKUP(ROW(),System!$C$2:$C$5,System!$A$2:$A$5))),"")</f>
        <v>97447</v>
      </c>
      <c r="B9" s="8" t="str">
        <f ca="1">IF(ROW()&lt;=System!$B$1,INDIRECT(ADDRESS(ROW()-LOOKUP(ROW(),System!$C$2:$C$5)+4,COLUMN(),,,LOOKUP(ROW(),System!$C$2:$C$5,System!$A$2:$A$5))),"")</f>
        <v>A22001</v>
      </c>
      <c r="C9" s="9" t="str">
        <f ca="1">IF(ROW()&lt;=System!$B$1,INDIRECT(ADDRESS(ROW()-LOOKUP(ROW(),System!$C$2:$C$5)+4,COLUMN(),,,LOOKUP(ROW(),System!$C$2:$C$5,System!$A$2:$A$5))),"")</f>
        <v>Амортизатор Fenox A22001</v>
      </c>
      <c r="D9" s="9" t="str">
        <f ca="1">IF(ROW()&lt;=System!$B$1,INDIRECT(ADDRESS(ROW()-LOOKUP(ROW(),System!$C$2:$C$5)+4,COLUMN(),,,LOOKUP(ROW(),System!$C$2:$C$5,System!$A$2:$A$5))),"")</f>
        <v>Ford Focus C-Max, Volvo S40,V50 - R(L/R)</v>
      </c>
      <c r="E9" s="9" t="str">
        <f ca="1">IF(ROW()&lt;=System!$B$1,INDIRECT(ADDRESS(ROW()-LOOKUP(ROW(),System!$C$2:$C$5)+4,COLUMN(),,,LOOKUP(ROW(),System!$C$2:$C$5,System!$A$2:$A$5))),"")</f>
        <v>шт</v>
      </c>
      <c r="F9" s="9" t="str">
        <f ca="1">IF(ROW()&lt;=System!$B$1,INDIRECT(ADDRESS(ROW()-LOOKUP(ROW(),System!$C$2:$C$5)+4,COLUMN(),,,LOOKUP(ROW(),System!$C$2:$C$5,System!$A$2:$A$5))),"")</f>
        <v>Fenox</v>
      </c>
      <c r="G9" s="12">
        <f ca="1">IF(ROW()&lt;=System!$B$1,INDIRECT(ADDRESS(ROW()-LOOKUP(ROW(),System!$C$2:$C$5)+4,COLUMN(),,,LOOKUP(ROW(),System!$C$2:$C$5,System!$A$2:$A$5))),"")</f>
        <v>984</v>
      </c>
    </row>
    <row r="10" spans="1:7" x14ac:dyDescent="0.25">
      <c r="A10" s="7">
        <f ca="1">IF(ROW()&lt;=System!$B$1,INDIRECT(ADDRESS(ROW()-LOOKUP(ROW(),System!$C$2:$C$5)+4,COLUMN(),,,LOOKUP(ROW(),System!$C$2:$C$5,System!$A$2:$A$5))),"")</f>
        <v>272759</v>
      </c>
      <c r="B10" s="8" t="str">
        <f ca="1">IF(ROW()&lt;=System!$B$1,INDIRECT(ADDRESS(ROW()-LOOKUP(ROW(),System!$C$2:$C$5)+4,COLUMN(),,,LOOKUP(ROW(),System!$C$2:$C$5,System!$A$2:$A$5))),"")</f>
        <v>A22002</v>
      </c>
      <c r="C10" s="9" t="str">
        <f ca="1">IF(ROW()&lt;=System!$B$1,INDIRECT(ADDRESS(ROW()-LOOKUP(ROW(),System!$C$2:$C$5)+4,COLUMN(),,,LOOKUP(ROW(),System!$C$2:$C$5,System!$A$2:$A$5))),"")</f>
        <v>Амортизатор Fenox A22002</v>
      </c>
      <c r="D10" s="9" t="str">
        <f ca="1">IF(ROW()&lt;=System!$B$1,INDIRECT(ADDRESS(ROW()-LOOKUP(ROW(),System!$C$2:$C$5)+4,COLUMN(),,,LOOKUP(ROW(),System!$C$2:$C$5,System!$A$2:$A$5))),"")</f>
        <v>Ford Focus II 05-11 (унив.)   задний; г/масло</v>
      </c>
      <c r="E10" s="9" t="str">
        <f ca="1">IF(ROW()&lt;=System!$B$1,INDIRECT(ADDRESS(ROW()-LOOKUP(ROW(),System!$C$2:$C$5)+4,COLUMN(),,,LOOKUP(ROW(),System!$C$2:$C$5,System!$A$2:$A$5))),"")</f>
        <v>шт</v>
      </c>
      <c r="F10" s="9" t="str">
        <f ca="1">IF(ROW()&lt;=System!$B$1,INDIRECT(ADDRESS(ROW()-LOOKUP(ROW(),System!$C$2:$C$5)+4,COLUMN(),,,LOOKUP(ROW(),System!$C$2:$C$5,System!$A$2:$A$5))),"")</f>
        <v>Fenox</v>
      </c>
      <c r="G10" s="12">
        <f ca="1">IF(ROW()&lt;=System!$B$1,INDIRECT(ADDRESS(ROW()-LOOKUP(ROW(),System!$C$2:$C$5)+4,COLUMN(),,,LOOKUP(ROW(),System!$C$2:$C$5,System!$A$2:$A$5))),"")</f>
        <v>900</v>
      </c>
    </row>
    <row r="11" spans="1:7" x14ac:dyDescent="0.25">
      <c r="A11" s="7">
        <f ca="1">IF(ROW()&lt;=System!$B$1,INDIRECT(ADDRESS(ROW()-LOOKUP(ROW(),System!$C$2:$C$5)+4,COLUMN(),,,LOOKUP(ROW(),System!$C$2:$C$5,System!$A$2:$A$5))),"")</f>
        <v>370656</v>
      </c>
      <c r="B11" s="8" t="str">
        <f ca="1">IF(ROW()&lt;=System!$B$1,INDIRECT(ADDRESS(ROW()-LOOKUP(ROW(),System!$C$2:$C$5)+4,COLUMN(),,,LOOKUP(ROW(),System!$C$2:$C$5,System!$A$2:$A$5))),"")</f>
        <v>A22011</v>
      </c>
      <c r="C11" s="9" t="str">
        <f ca="1">IF(ROW()&lt;=System!$B$1,INDIRECT(ADDRESS(ROW()-LOOKUP(ROW(),System!$C$2:$C$5)+4,COLUMN(),,,LOOKUP(ROW(),System!$C$2:$C$5,System!$A$2:$A$5))),"")</f>
        <v>Амортизатор Fenox A22011</v>
      </c>
      <c r="D11" s="9" t="str">
        <f ca="1">IF(ROW()&lt;=System!$B$1,INDIRECT(ADDRESS(ROW()-LOOKUP(ROW(),System!$C$2:$C$5)+4,COLUMN(),,,LOOKUP(ROW(),System!$C$2:$C$5,System!$A$2:$A$5))),"")</f>
        <v>FORD C-Max,Focus-II</v>
      </c>
      <c r="E11" s="9" t="str">
        <f ca="1">IF(ROW()&lt;=System!$B$1,INDIRECT(ADDRESS(ROW()-LOOKUP(ROW(),System!$C$2:$C$5)+4,COLUMN(),,,LOOKUP(ROW(),System!$C$2:$C$5,System!$A$2:$A$5))),"")</f>
        <v>шт</v>
      </c>
      <c r="F11" s="9" t="str">
        <f ca="1">IF(ROW()&lt;=System!$B$1,INDIRECT(ADDRESS(ROW()-LOOKUP(ROW(),System!$C$2:$C$5)+4,COLUMN(),,,LOOKUP(ROW(),System!$C$2:$C$5,System!$A$2:$A$5))),"")</f>
        <v>Fenox</v>
      </c>
      <c r="G11" s="12">
        <f ca="1">IF(ROW()&lt;=System!$B$1,INDIRECT(ADDRESS(ROW()-LOOKUP(ROW(),System!$C$2:$C$5)+4,COLUMN(),,,LOOKUP(ROW(),System!$C$2:$C$5,System!$A$2:$A$5))),"")</f>
        <v>998</v>
      </c>
    </row>
    <row r="12" spans="1:7" x14ac:dyDescent="0.25">
      <c r="A12" s="7">
        <f ca="1">IF(ROW()&lt;=System!$B$1,INDIRECT(ADDRESS(ROW()-LOOKUP(ROW(),System!$C$2:$C$5)+4,COLUMN(),,,LOOKUP(ROW(),System!$C$2:$C$5,System!$A$2:$A$5))),"")</f>
        <v>113397</v>
      </c>
      <c r="B12" s="8" t="str">
        <f ca="1">IF(ROW()&lt;=System!$B$1,INDIRECT(ADDRESS(ROW()-LOOKUP(ROW(),System!$C$2:$C$5)+4,COLUMN(),,,LOOKUP(ROW(),System!$C$2:$C$5,System!$A$2:$A$5))),"")</f>
        <v>A61198</v>
      </c>
      <c r="C12" s="9" t="str">
        <f ca="1">IF(ROW()&lt;=System!$B$1,INDIRECT(ADDRESS(ROW()-LOOKUP(ROW(),System!$C$2:$C$5)+4,COLUMN(),,,LOOKUP(ROW(),System!$C$2:$C$5,System!$A$2:$A$5))),"")</f>
        <v>Амортизатор Fenox A61198</v>
      </c>
      <c r="D12" s="9" t="str">
        <f ca="1">IF(ROW()&lt;=System!$B$1,INDIRECT(ADDRESS(ROW()-LOOKUP(ROW(),System!$C$2:$C$5)+4,COLUMN(),,,LOOKUP(ROW(),System!$C$2:$C$5,System!$A$2:$A$5))),"")</f>
        <v>Ford Focus II/Volvo S40 II F(L)</v>
      </c>
      <c r="E12" s="9" t="str">
        <f ca="1">IF(ROW()&lt;=System!$B$1,INDIRECT(ADDRESS(ROW()-LOOKUP(ROW(),System!$C$2:$C$5)+4,COLUMN(),,,LOOKUP(ROW(),System!$C$2:$C$5,System!$A$2:$A$5))),"")</f>
        <v>шт</v>
      </c>
      <c r="F12" s="9" t="str">
        <f ca="1">IF(ROW()&lt;=System!$B$1,INDIRECT(ADDRESS(ROW()-LOOKUP(ROW(),System!$C$2:$C$5)+4,COLUMN(),,,LOOKUP(ROW(),System!$C$2:$C$5,System!$A$2:$A$5))),"")</f>
        <v>Fenox</v>
      </c>
      <c r="G12" s="12">
        <f ca="1">IF(ROW()&lt;=System!$B$1,INDIRECT(ADDRESS(ROW()-LOOKUP(ROW(),System!$C$2:$C$5)+4,COLUMN(),,,LOOKUP(ROW(),System!$C$2:$C$5,System!$A$2:$A$5))),"")</f>
        <v>1640</v>
      </c>
    </row>
    <row r="13" spans="1:7" x14ac:dyDescent="0.25">
      <c r="A13" s="7">
        <f ca="1">IF(ROW()&lt;=System!$B$1,INDIRECT(ADDRESS(ROW()-LOOKUP(ROW(),System!$C$2:$C$5)+4,COLUMN(),,,LOOKUP(ROW(),System!$C$2:$C$5,System!$A$2:$A$5))),"")</f>
        <v>113398</v>
      </c>
      <c r="B13" s="8" t="str">
        <f ca="1">IF(ROW()&lt;=System!$B$1,INDIRECT(ADDRESS(ROW()-LOOKUP(ROW(),System!$C$2:$C$5)+4,COLUMN(),,,LOOKUP(ROW(),System!$C$2:$C$5,System!$A$2:$A$5))),"")</f>
        <v>A61199</v>
      </c>
      <c r="C13" s="9" t="str">
        <f ca="1">IF(ROW()&lt;=System!$B$1,INDIRECT(ADDRESS(ROW()-LOOKUP(ROW(),System!$C$2:$C$5)+4,COLUMN(),,,LOOKUP(ROW(),System!$C$2:$C$5,System!$A$2:$A$5))),"")</f>
        <v>Амортизатор Fenox A61199</v>
      </c>
      <c r="D13" s="9" t="str">
        <f ca="1">IF(ROW()&lt;=System!$B$1,INDIRECT(ADDRESS(ROW()-LOOKUP(ROW(),System!$C$2:$C$5)+4,COLUMN(),,,LOOKUP(ROW(),System!$C$2:$C$5,System!$A$2:$A$5))),"")</f>
        <v>Ford Focus II/Volvo S40 II F(R)</v>
      </c>
      <c r="E13" s="9" t="str">
        <f ca="1">IF(ROW()&lt;=System!$B$1,INDIRECT(ADDRESS(ROW()-LOOKUP(ROW(),System!$C$2:$C$5)+4,COLUMN(),,,LOOKUP(ROW(),System!$C$2:$C$5,System!$A$2:$A$5))),"")</f>
        <v>шт</v>
      </c>
      <c r="F13" s="9" t="str">
        <f ca="1">IF(ROW()&lt;=System!$B$1,INDIRECT(ADDRESS(ROW()-LOOKUP(ROW(),System!$C$2:$C$5)+4,COLUMN(),,,LOOKUP(ROW(),System!$C$2:$C$5,System!$A$2:$A$5))),"")</f>
        <v>Fenox</v>
      </c>
      <c r="G13" s="12">
        <f ca="1">IF(ROW()&lt;=System!$B$1,INDIRECT(ADDRESS(ROW()-LOOKUP(ROW(),System!$C$2:$C$5)+4,COLUMN(),,,LOOKUP(ROW(),System!$C$2:$C$5,System!$A$2:$A$5))),"")</f>
        <v>1640</v>
      </c>
    </row>
    <row r="14" spans="1:7" x14ac:dyDescent="0.25">
      <c r="A14" s="7">
        <f ca="1">IF(ROW()&lt;=System!$B$1,INDIRECT(ADDRESS(ROW()-LOOKUP(ROW(),System!$C$2:$C$5)+4,COLUMN(),,,LOOKUP(ROW(),System!$C$2:$C$5,System!$A$2:$A$5))),"")</f>
        <v>306020</v>
      </c>
      <c r="B14" s="8" t="str">
        <f ca="1">IF(ROW()&lt;=System!$B$1,INDIRECT(ADDRESS(ROW()-LOOKUP(ROW(),System!$C$2:$C$5)+4,COLUMN(),,,LOOKUP(ROW(),System!$C$2:$C$5,System!$A$2:$A$5))),"")</f>
        <v>1060140021</v>
      </c>
      <c r="C14" s="9" t="str">
        <f ca="1">IF(ROW()&lt;=System!$B$1,INDIRECT(ADDRESS(ROW()-LOOKUP(ROW(),System!$C$2:$C$5)+4,COLUMN(),,,LOOKUP(ROW(),System!$C$2:$C$5,System!$A$2:$A$5))),"")</f>
        <v>Амортизатор Doda 1060140021</v>
      </c>
      <c r="D14" s="9" t="str">
        <f ca="1">IF(ROW()&lt;=System!$B$1,INDIRECT(ADDRESS(ROW()-LOOKUP(ROW(),System!$C$2:$C$5)+4,COLUMN(),,,LOOKUP(ROW(),System!$C$2:$C$5,System!$A$2:$A$5))),"")</f>
        <v>FORD Transit (V347) 2.2 TDCi, 06=&gt; F(L/R) газовый</v>
      </c>
      <c r="E14" s="9" t="str">
        <f ca="1">IF(ROW()&lt;=System!$B$1,INDIRECT(ADDRESS(ROW()-LOOKUP(ROW(),System!$C$2:$C$5)+4,COLUMN(),,,LOOKUP(ROW(),System!$C$2:$C$5,System!$A$2:$A$5))),"")</f>
        <v>шт</v>
      </c>
      <c r="F14" s="9" t="str">
        <f ca="1">IF(ROW()&lt;=System!$B$1,INDIRECT(ADDRESS(ROW()-LOOKUP(ROW(),System!$C$2:$C$5)+4,COLUMN(),,,LOOKUP(ROW(),System!$C$2:$C$5,System!$A$2:$A$5))),"")</f>
        <v>Doda</v>
      </c>
      <c r="G14" s="12">
        <f ca="1">IF(ROW()&lt;=System!$B$1,INDIRECT(ADDRESS(ROW()-LOOKUP(ROW(),System!$C$2:$C$5)+4,COLUMN(),,,LOOKUP(ROW(),System!$C$2:$C$5,System!$A$2:$A$5))),"")</f>
        <v>2067.25</v>
      </c>
    </row>
    <row r="15" spans="1:7" x14ac:dyDescent="0.25">
      <c r="A15" s="7">
        <f ca="1">IF(ROW()&lt;=System!$B$1,INDIRECT(ADDRESS(ROW()-LOOKUP(ROW(),System!$C$2:$C$5)+4,COLUMN(),,,LOOKUP(ROW(),System!$C$2:$C$5,System!$A$2:$A$5))),"")</f>
        <v>332559</v>
      </c>
      <c r="B15" s="8" t="str">
        <f ca="1">IF(ROW()&lt;=System!$B$1,INDIRECT(ADDRESS(ROW()-LOOKUP(ROW(),System!$C$2:$C$5)+4,COLUMN(),,,LOOKUP(ROW(),System!$C$2:$C$5,System!$A$2:$A$5))),"")</f>
        <v>1060140104</v>
      </c>
      <c r="C15" s="9" t="str">
        <f ca="1">IF(ROW()&lt;=System!$B$1,INDIRECT(ADDRESS(ROW()-LOOKUP(ROW(),System!$C$2:$C$5)+4,COLUMN(),,,LOOKUP(ROW(),System!$C$2:$C$5,System!$A$2:$A$5))),"")</f>
        <v>Амортизатор Doda 1060140104</v>
      </c>
      <c r="D15" s="9" t="str">
        <f ca="1">IF(ROW()&lt;=System!$B$1,INDIRECT(ADDRESS(ROW()-LOOKUP(ROW(),System!$C$2:$C$5)+4,COLUMN(),,,LOOKUP(ROW(),System!$C$2:$C$5,System!$A$2:$A$5))),"")</f>
        <v>FORD TRANSIT (исключая 2.3i) 00-06  F(?)</v>
      </c>
      <c r="E15" s="9" t="str">
        <f ca="1">IF(ROW()&lt;=System!$B$1,INDIRECT(ADDRESS(ROW()-LOOKUP(ROW(),System!$C$2:$C$5)+4,COLUMN(),,,LOOKUP(ROW(),System!$C$2:$C$5,System!$A$2:$A$5))),"")</f>
        <v>шт</v>
      </c>
      <c r="F15" s="9" t="str">
        <f ca="1">IF(ROW()&lt;=System!$B$1,INDIRECT(ADDRESS(ROW()-LOOKUP(ROW(),System!$C$2:$C$5)+4,COLUMN(),,,LOOKUP(ROW(),System!$C$2:$C$5,System!$A$2:$A$5))),"")</f>
        <v>Doda</v>
      </c>
      <c r="G15" s="12">
        <f ca="1">IF(ROW()&lt;=System!$B$1,INDIRECT(ADDRESS(ROW()-LOOKUP(ROW(),System!$C$2:$C$5)+4,COLUMN(),,,LOOKUP(ROW(),System!$C$2:$C$5,System!$A$2:$A$5))),"")</f>
        <v>2177.38</v>
      </c>
    </row>
    <row r="16" spans="1:7" x14ac:dyDescent="0.25">
      <c r="A16" s="7">
        <f ca="1">IF(ROW()&lt;=System!$B$1,INDIRECT(ADDRESS(ROW()-LOOKUP(ROW(),System!$C$2:$C$5)+4,COLUMN(),,,LOOKUP(ROW(),System!$C$2:$C$5,System!$A$2:$A$5))),"")</f>
        <v>113326</v>
      </c>
      <c r="B16" s="8" t="str">
        <f ca="1">IF(ROW()&lt;=System!$B$1,INDIRECT(ADDRESS(ROW()-LOOKUP(ROW(),System!$C$2:$C$5)+4,COLUMN(),,,LOOKUP(ROW(),System!$C$2:$C$5,System!$A$2:$A$5))),"")</f>
        <v>A22026</v>
      </c>
      <c r="C16" s="9" t="str">
        <f ca="1">IF(ROW()&lt;=System!$B$1,INDIRECT(ADDRESS(ROW()-LOOKUP(ROW(),System!$C$2:$C$5)+4,COLUMN(),,,LOOKUP(ROW(),System!$C$2:$C$5,System!$A$2:$A$5))),"")</f>
        <v>Амортизатор Fenox A22026</v>
      </c>
      <c r="D16" s="9" t="str">
        <f ca="1">IF(ROW()&lt;=System!$B$1,INDIRECT(ADDRESS(ROW()-LOOKUP(ROW(),System!$C$2:$C$5)+4,COLUMN(),,,LOOKUP(ROW(),System!$C$2:$C$5,System!$A$2:$A$5))),"")</f>
        <v>Ford Tourneo Connect 02-, Transit connect 02- R(L/R)</v>
      </c>
      <c r="E16" s="9" t="str">
        <f ca="1">IF(ROW()&lt;=System!$B$1,INDIRECT(ADDRESS(ROW()-LOOKUP(ROW(),System!$C$2:$C$5)+4,COLUMN(),,,LOOKUP(ROW(),System!$C$2:$C$5,System!$A$2:$A$5))),"")</f>
        <v>шт</v>
      </c>
      <c r="F16" s="9" t="str">
        <f ca="1">IF(ROW()&lt;=System!$B$1,INDIRECT(ADDRESS(ROW()-LOOKUP(ROW(),System!$C$2:$C$5)+4,COLUMN(),,,LOOKUP(ROW(),System!$C$2:$C$5,System!$A$2:$A$5))),"")</f>
        <v>Fenox</v>
      </c>
      <c r="G16" s="12">
        <f ca="1">IF(ROW()&lt;=System!$B$1,INDIRECT(ADDRESS(ROW()-LOOKUP(ROW(),System!$C$2:$C$5)+4,COLUMN(),,,LOOKUP(ROW(),System!$C$2:$C$5,System!$A$2:$A$5))),"")</f>
        <v>1221</v>
      </c>
    </row>
    <row r="17" spans="1:7" x14ac:dyDescent="0.25">
      <c r="A17" s="7">
        <f ca="1">IF(ROW()&lt;=System!$B$1,INDIRECT(ADDRESS(ROW()-LOOKUP(ROW(),System!$C$2:$C$5)+4,COLUMN(),,,LOOKUP(ROW(),System!$C$2:$C$5,System!$A$2:$A$5))),"")</f>
        <v>113327</v>
      </c>
      <c r="B17" s="8" t="str">
        <f ca="1">IF(ROW()&lt;=System!$B$1,INDIRECT(ADDRESS(ROW()-LOOKUP(ROW(),System!$C$2:$C$5)+4,COLUMN(),,,LOOKUP(ROW(),System!$C$2:$C$5,System!$A$2:$A$5))),"")</f>
        <v>A22036</v>
      </c>
      <c r="C17" s="9" t="str">
        <f ca="1">IF(ROW()&lt;=System!$B$1,INDIRECT(ADDRESS(ROW()-LOOKUP(ROW(),System!$C$2:$C$5)+4,COLUMN(),,,LOOKUP(ROW(),System!$C$2:$C$5,System!$A$2:$A$5))),"")</f>
        <v>Амортизатор Fenox A22036</v>
      </c>
      <c r="D17" s="9" t="str">
        <f ca="1">IF(ROW()&lt;=System!$B$1,INDIRECT(ADDRESS(ROW()-LOOKUP(ROW(),System!$C$2:$C$5)+4,COLUMN(),,,LOOKUP(ROW(),System!$C$2:$C$5,System!$A$2:$A$5))),"")</f>
        <v>Ford Transit 00-06 R(L/R)</v>
      </c>
      <c r="E17" s="9" t="str">
        <f ca="1">IF(ROW()&lt;=System!$B$1,INDIRECT(ADDRESS(ROW()-LOOKUP(ROW(),System!$C$2:$C$5)+4,COLUMN(),,,LOOKUP(ROW(),System!$C$2:$C$5,System!$A$2:$A$5))),"")</f>
        <v>шт</v>
      </c>
      <c r="F17" s="9" t="str">
        <f ca="1">IF(ROW()&lt;=System!$B$1,INDIRECT(ADDRESS(ROW()-LOOKUP(ROW(),System!$C$2:$C$5)+4,COLUMN(),,,LOOKUP(ROW(),System!$C$2:$C$5,System!$A$2:$A$5))),"")</f>
        <v>Fenox</v>
      </c>
      <c r="G17" s="12">
        <f ca="1">IF(ROW()&lt;=System!$B$1,INDIRECT(ADDRESS(ROW()-LOOKUP(ROW(),System!$C$2:$C$5)+4,COLUMN(),,,LOOKUP(ROW(),System!$C$2:$C$5,System!$A$2:$A$5))),"")</f>
        <v>1312</v>
      </c>
    </row>
    <row r="18" spans="1:7" x14ac:dyDescent="0.25">
      <c r="A18" s="7">
        <f ca="1">IF(ROW()&lt;=System!$B$1,INDIRECT(ADDRESS(ROW()-LOOKUP(ROW(),System!$C$2:$C$5)+4,COLUMN(),,,LOOKUP(ROW(),System!$C$2:$C$5,System!$A$2:$A$5))),"")</f>
        <v>113351</v>
      </c>
      <c r="B18" s="8" t="str">
        <f ca="1">IF(ROW()&lt;=System!$B$1,INDIRECT(ADDRESS(ROW()-LOOKUP(ROW(),System!$C$2:$C$5)+4,COLUMN(),,,LOOKUP(ROW(),System!$C$2:$C$5,System!$A$2:$A$5))),"")</f>
        <v>A22088</v>
      </c>
      <c r="C18" s="9" t="str">
        <f ca="1">IF(ROW()&lt;=System!$B$1,INDIRECT(ADDRESS(ROW()-LOOKUP(ROW(),System!$C$2:$C$5)+4,COLUMN(),,,LOOKUP(ROW(),System!$C$2:$C$5,System!$A$2:$A$5))),"")</f>
        <v>Амортизатор Fenox A22088</v>
      </c>
      <c r="D18" s="9" t="str">
        <f ca="1">IF(ROW()&lt;=System!$B$1,INDIRECT(ADDRESS(ROW()-LOOKUP(ROW(),System!$C$2:$C$5)+4,COLUMN(),,,LOOKUP(ROW(),System!$C$2:$C$5,System!$A$2:$A$5))),"")</f>
        <v>Ford Transit 06-R(L/R)260-350,передний привод</v>
      </c>
      <c r="E18" s="9" t="str">
        <f ca="1">IF(ROW()&lt;=System!$B$1,INDIRECT(ADDRESS(ROW()-LOOKUP(ROW(),System!$C$2:$C$5)+4,COLUMN(),,,LOOKUP(ROW(),System!$C$2:$C$5,System!$A$2:$A$5))),"")</f>
        <v>шт</v>
      </c>
      <c r="F18" s="9" t="str">
        <f ca="1">IF(ROW()&lt;=System!$B$1,INDIRECT(ADDRESS(ROW()-LOOKUP(ROW(),System!$C$2:$C$5)+4,COLUMN(),,,LOOKUP(ROW(),System!$C$2:$C$5,System!$A$2:$A$5))),"")</f>
        <v>Fenox</v>
      </c>
      <c r="G18" s="12">
        <f ca="1">IF(ROW()&lt;=System!$B$1,INDIRECT(ADDRESS(ROW()-LOOKUP(ROW(),System!$C$2:$C$5)+4,COLUMN(),,,LOOKUP(ROW(),System!$C$2:$C$5,System!$A$2:$A$5))),"")</f>
        <v>1543</v>
      </c>
    </row>
    <row r="19" spans="1:7" x14ac:dyDescent="0.25">
      <c r="A19" s="7">
        <f ca="1">IF(ROW()&lt;=System!$B$1,INDIRECT(ADDRESS(ROW()-LOOKUP(ROW(),System!$C$2:$C$5)+4,COLUMN(),,,LOOKUP(ROW(),System!$C$2:$C$5,System!$A$2:$A$5))),"")</f>
        <v>113352</v>
      </c>
      <c r="B19" s="8" t="str">
        <f ca="1">IF(ROW()&lt;=System!$B$1,INDIRECT(ADDRESS(ROW()-LOOKUP(ROW(),System!$C$2:$C$5)+4,COLUMN(),,,LOOKUP(ROW(),System!$C$2:$C$5,System!$A$2:$A$5))),"")</f>
        <v>A22089</v>
      </c>
      <c r="C19" s="9" t="str">
        <f ca="1">IF(ROW()&lt;=System!$B$1,INDIRECT(ADDRESS(ROW()-LOOKUP(ROW(),System!$C$2:$C$5)+4,COLUMN(),,,LOOKUP(ROW(),System!$C$2:$C$5,System!$A$2:$A$5))),"")</f>
        <v>Амортизатор Fenox A22089</v>
      </c>
      <c r="D19" s="9" t="str">
        <f ca="1">IF(ROW()&lt;=System!$B$1,INDIRECT(ADDRESS(ROW()-LOOKUP(ROW(),System!$C$2:$C$5)+4,COLUMN(),,,LOOKUP(ROW(),System!$C$2:$C$5,System!$A$2:$A$5))),"")</f>
        <v>Ford Transit (300L/M, 330L/M/S, 350EL/L/M) 06-  R(L/R)</v>
      </c>
      <c r="E19" s="9" t="str">
        <f ca="1">IF(ROW()&lt;=System!$B$1,INDIRECT(ADDRESS(ROW()-LOOKUP(ROW(),System!$C$2:$C$5)+4,COLUMN(),,,LOOKUP(ROW(),System!$C$2:$C$5,System!$A$2:$A$5))),"")</f>
        <v>шт</v>
      </c>
      <c r="F19" s="9" t="str">
        <f ca="1">IF(ROW()&lt;=System!$B$1,INDIRECT(ADDRESS(ROW()-LOOKUP(ROW(),System!$C$2:$C$5)+4,COLUMN(),,,LOOKUP(ROW(),System!$C$2:$C$5,System!$A$2:$A$5))),"")</f>
        <v>Fenox</v>
      </c>
      <c r="G19" s="12">
        <f ca="1">IF(ROW()&lt;=System!$B$1,INDIRECT(ADDRESS(ROW()-LOOKUP(ROW(),System!$C$2:$C$5)+4,COLUMN(),,,LOOKUP(ROW(),System!$C$2:$C$5,System!$A$2:$A$5))),"")</f>
        <v>1579.26</v>
      </c>
    </row>
    <row r="20" spans="1:7" x14ac:dyDescent="0.25">
      <c r="A20" s="7">
        <f ca="1">IF(ROW()&lt;=System!$B$1,INDIRECT(ADDRESS(ROW()-LOOKUP(ROW(),System!$C$2:$C$5)+4,COLUMN(),,,LOOKUP(ROW(),System!$C$2:$C$5,System!$A$2:$A$5))),"")</f>
        <v>113394</v>
      </c>
      <c r="B20" s="8" t="str">
        <f ca="1">IF(ROW()&lt;=System!$B$1,INDIRECT(ADDRESS(ROW()-LOOKUP(ROW(),System!$C$2:$C$5)+4,COLUMN(),,,LOOKUP(ROW(),System!$C$2:$C$5,System!$A$2:$A$5))),"")</f>
        <v>A61015</v>
      </c>
      <c r="C20" s="9" t="str">
        <f ca="1">IF(ROW()&lt;=System!$B$1,INDIRECT(ADDRESS(ROW()-LOOKUP(ROW(),System!$C$2:$C$5)+4,COLUMN(),,,LOOKUP(ROW(),System!$C$2:$C$5,System!$A$2:$A$5))),"")</f>
        <v>Амортизатор Fenox A61015</v>
      </c>
      <c r="D20" s="9" t="str">
        <f ca="1">IF(ROW()&lt;=System!$B$1,INDIRECT(ADDRESS(ROW()-LOOKUP(ROW(),System!$C$2:$C$5)+4,COLUMN(),,,LOOKUP(ROW(),System!$C$2:$C$5,System!$A$2:$A$5))),"")</f>
        <v>Ford Transit 06-F(L/R) 260-350,передний привод</v>
      </c>
      <c r="E20" s="9" t="str">
        <f ca="1">IF(ROW()&lt;=System!$B$1,INDIRECT(ADDRESS(ROW()-LOOKUP(ROW(),System!$C$2:$C$5)+4,COLUMN(),,,LOOKUP(ROW(),System!$C$2:$C$5,System!$A$2:$A$5))),"")</f>
        <v>шт</v>
      </c>
      <c r="F20" s="9" t="str">
        <f ca="1">IF(ROW()&lt;=System!$B$1,INDIRECT(ADDRESS(ROW()-LOOKUP(ROW(),System!$C$2:$C$5)+4,COLUMN(),,,LOOKUP(ROW(),System!$C$2:$C$5,System!$A$2:$A$5))),"")</f>
        <v>Fenox</v>
      </c>
      <c r="G20" s="12">
        <f ca="1">IF(ROW()&lt;=System!$B$1,INDIRECT(ADDRESS(ROW()-LOOKUP(ROW(),System!$C$2:$C$5)+4,COLUMN(),,,LOOKUP(ROW(),System!$C$2:$C$5,System!$A$2:$A$5))),"")</f>
        <v>2704</v>
      </c>
    </row>
    <row r="21" spans="1:7" x14ac:dyDescent="0.25">
      <c r="A21" s="7">
        <f ca="1">IF(ROW()&lt;=System!$B$1,INDIRECT(ADDRESS(ROW()-LOOKUP(ROW(),System!$C$2:$C$5)+4,COLUMN(),,,LOOKUP(ROW(),System!$C$2:$C$5,System!$A$2:$A$5))),"")</f>
        <v>113395</v>
      </c>
      <c r="B21" s="8" t="str">
        <f ca="1">IF(ROW()&lt;=System!$B$1,INDIRECT(ADDRESS(ROW()-LOOKUP(ROW(),System!$C$2:$C$5)+4,COLUMN(),,,LOOKUP(ROW(),System!$C$2:$C$5,System!$A$2:$A$5))),"")</f>
        <v>A61016</v>
      </c>
      <c r="C21" s="9" t="str">
        <f ca="1">IF(ROW()&lt;=System!$B$1,INDIRECT(ADDRESS(ROW()-LOOKUP(ROW(),System!$C$2:$C$5)+4,COLUMN(),,,LOOKUP(ROW(),System!$C$2:$C$5,System!$A$2:$A$5))),"")</f>
        <v>Амортизатор Fenox A61016</v>
      </c>
      <c r="D21" s="9" t="str">
        <f ca="1">IF(ROW()&lt;=System!$B$1,INDIRECT(ADDRESS(ROW()-LOOKUP(ROW(),System!$C$2:$C$5)+4,COLUMN(),,,LOOKUP(ROW(),System!$C$2:$C$5,System!$A$2:$A$5))),"")</f>
        <v>Ford Transit 06-F(L/R)330-430,задний привод</v>
      </c>
      <c r="E21" s="9" t="str">
        <f ca="1">IF(ROW()&lt;=System!$B$1,INDIRECT(ADDRESS(ROW()-LOOKUP(ROW(),System!$C$2:$C$5)+4,COLUMN(),,,LOOKUP(ROW(),System!$C$2:$C$5,System!$A$2:$A$5))),"")</f>
        <v>шт</v>
      </c>
      <c r="F21" s="9" t="str">
        <f ca="1">IF(ROW()&lt;=System!$B$1,INDIRECT(ADDRESS(ROW()-LOOKUP(ROW(),System!$C$2:$C$5)+4,COLUMN(),,,LOOKUP(ROW(),System!$C$2:$C$5,System!$A$2:$A$5))),"")</f>
        <v>Fenox</v>
      </c>
      <c r="G21" s="12">
        <f ca="1">IF(ROW()&lt;=System!$B$1,INDIRECT(ADDRESS(ROW()-LOOKUP(ROW(),System!$C$2:$C$5)+4,COLUMN(),,,LOOKUP(ROW(),System!$C$2:$C$5,System!$A$2:$A$5))),"")</f>
        <v>2896</v>
      </c>
    </row>
    <row r="22" spans="1:7" x14ac:dyDescent="0.25">
      <c r="A22" s="7">
        <f ca="1">IF(ROW()&lt;=System!$B$1,INDIRECT(ADDRESS(ROW()-LOOKUP(ROW(),System!$C$2:$C$5)+4,COLUMN(),,,LOOKUP(ROW(),System!$C$2:$C$5,System!$A$2:$A$5))),"")</f>
        <v>253908</v>
      </c>
      <c r="B22" s="8" t="str">
        <f ca="1">IF(ROW()&lt;=System!$B$1,INDIRECT(ADDRESS(ROW()-LOOKUP(ROW(),System!$C$2:$C$5)+4,COLUMN(),,,LOOKUP(ROW(),System!$C$2:$C$5,System!$A$2:$A$5))),"")</f>
        <v>PN7330608</v>
      </c>
      <c r="C22" s="9" t="str">
        <f ca="1">IF(ROW()&lt;=System!$B$1,INDIRECT(ADDRESS(ROW()-LOOKUP(ROW(),System!$C$2:$C$5)+4,COLUMN(),,,LOOKUP(ROW(),System!$C$2:$C$5,System!$A$2:$A$5))),"")</f>
        <v>Амортизатор Forcetech PN7330608</v>
      </c>
      <c r="D22" s="9" t="str">
        <f ca="1">IF(ROW()&lt;=System!$B$1,INDIRECT(ADDRESS(ROW()-LOOKUP(ROW(),System!$C$2:$C$5)+4,COLUMN(),,,LOOKUP(ROW(),System!$C$2:$C$5,System!$A$2:$A$5))),"")</f>
        <v>Ford Transit R(L/R)</v>
      </c>
      <c r="E22" s="9" t="str">
        <f ca="1">IF(ROW()&lt;=System!$B$1,INDIRECT(ADDRESS(ROW()-LOOKUP(ROW(),System!$C$2:$C$5)+4,COLUMN(),,,LOOKUP(ROW(),System!$C$2:$C$5,System!$A$2:$A$5))),"")</f>
        <v>шт</v>
      </c>
      <c r="F22" s="9" t="str">
        <f ca="1">IF(ROW()&lt;=System!$B$1,INDIRECT(ADDRESS(ROW()-LOOKUP(ROW(),System!$C$2:$C$5)+4,COLUMN(),,,LOOKUP(ROW(),System!$C$2:$C$5,System!$A$2:$A$5))),"")</f>
        <v>Forcetech</v>
      </c>
      <c r="G22" s="12">
        <f ca="1">IF(ROW()&lt;=System!$B$1,INDIRECT(ADDRESS(ROW()-LOOKUP(ROW(),System!$C$2:$C$5)+4,COLUMN(),,,LOOKUP(ROW(),System!$C$2:$C$5,System!$A$2:$A$5))),"")</f>
        <v>1050</v>
      </c>
    </row>
    <row r="23" spans="1:7" x14ac:dyDescent="0.25">
      <c r="A23" s="7">
        <f ca="1">IF(ROW()&lt;=System!$B$1,INDIRECT(ADDRESS(ROW()-LOOKUP(ROW(),System!$C$2:$C$5)+4,COLUMN(),,,LOOKUP(ROW(),System!$C$2:$C$5,System!$A$2:$A$5))),"")</f>
        <v>305938</v>
      </c>
      <c r="B23" s="8" t="str">
        <f ca="1">IF(ROW()&lt;=System!$B$1,INDIRECT(ADDRESS(ROW()-LOOKUP(ROW(),System!$C$2:$C$5)+4,COLUMN(),,,LOOKUP(ROW(),System!$C$2:$C$5,System!$A$2:$A$5))),"")</f>
        <v>1060140001</v>
      </c>
      <c r="C23" s="9" t="str">
        <f ca="1">IF(ROW()&lt;=System!$B$1,INDIRECT(ADDRESS(ROW()-LOOKUP(ROW(),System!$C$2:$C$5)+4,COLUMN(),,,LOOKUP(ROW(),System!$C$2:$C$5,System!$A$2:$A$5))),"")</f>
        <v>Амортизатор Doda 1060140001</v>
      </c>
      <c r="D23" s="9" t="str">
        <f ca="1">IF(ROW()&lt;=System!$B$1,INDIRECT(ADDRESS(ROW()-LOOKUP(ROW(),System!$C$2:$C$5)+4,COLUMN(),,,LOOKUP(ROW(),System!$C$2:$C$5,System!$A$2:$A$5))),"")</f>
        <v>Hyundai Elantra HD 06-, KIA Ceed 06- F(L)</v>
      </c>
      <c r="E23" s="9" t="str">
        <f ca="1">IF(ROW()&lt;=System!$B$1,INDIRECT(ADDRESS(ROW()-LOOKUP(ROW(),System!$C$2:$C$5)+4,COLUMN(),,,LOOKUP(ROW(),System!$C$2:$C$5,System!$A$2:$A$5))),"")</f>
        <v>шт</v>
      </c>
      <c r="F23" s="9" t="str">
        <f ca="1">IF(ROW()&lt;=System!$B$1,INDIRECT(ADDRESS(ROW()-LOOKUP(ROW(),System!$C$2:$C$5)+4,COLUMN(),,,LOOKUP(ROW(),System!$C$2:$C$5,System!$A$2:$A$5))),"")</f>
        <v>Doda</v>
      </c>
      <c r="G23" s="12">
        <f ca="1">IF(ROW()&lt;=System!$B$1,INDIRECT(ADDRESS(ROW()-LOOKUP(ROW(),System!$C$2:$C$5)+4,COLUMN(),,,LOOKUP(ROW(),System!$C$2:$C$5,System!$A$2:$A$5))),"")</f>
        <v>1515</v>
      </c>
    </row>
    <row r="24" spans="1:7" x14ac:dyDescent="0.25">
      <c r="A24" s="7">
        <f ca="1">IF(ROW()&lt;=System!$B$1,INDIRECT(ADDRESS(ROW()-LOOKUP(ROW(),System!$C$2:$C$5)+4,COLUMN(),,,LOOKUP(ROW(),System!$C$2:$C$5,System!$A$2:$A$5))),"")</f>
        <v>305948</v>
      </c>
      <c r="B24" s="8" t="str">
        <f ca="1">IF(ROW()&lt;=System!$B$1,INDIRECT(ADDRESS(ROW()-LOOKUP(ROW(),System!$C$2:$C$5)+4,COLUMN(),,,LOOKUP(ROW(),System!$C$2:$C$5,System!$A$2:$A$5))),"")</f>
        <v>1060140002</v>
      </c>
      <c r="C24" s="9" t="str">
        <f ca="1">IF(ROW()&lt;=System!$B$1,INDIRECT(ADDRESS(ROW()-LOOKUP(ROW(),System!$C$2:$C$5)+4,COLUMN(),,,LOOKUP(ROW(),System!$C$2:$C$5,System!$A$2:$A$5))),"")</f>
        <v>Амортизатор Doda 1060140002</v>
      </c>
      <c r="D24" s="9" t="str">
        <f ca="1">IF(ROW()&lt;=System!$B$1,INDIRECT(ADDRESS(ROW()-LOOKUP(ROW(),System!$C$2:$C$5)+4,COLUMN(),,,LOOKUP(ROW(),System!$C$2:$C$5,System!$A$2:$A$5))),"")</f>
        <v>Hyundai Elantra HD 06-, KIA Ceed 06- F(R)</v>
      </c>
      <c r="E24" s="9" t="str">
        <f ca="1">IF(ROW()&lt;=System!$B$1,INDIRECT(ADDRESS(ROW()-LOOKUP(ROW(),System!$C$2:$C$5)+4,COLUMN(),,,LOOKUP(ROW(),System!$C$2:$C$5,System!$A$2:$A$5))),"")</f>
        <v>шт</v>
      </c>
      <c r="F24" s="9" t="str">
        <f ca="1">IF(ROW()&lt;=System!$B$1,INDIRECT(ADDRESS(ROW()-LOOKUP(ROW(),System!$C$2:$C$5)+4,COLUMN(),,,LOOKUP(ROW(),System!$C$2:$C$5,System!$A$2:$A$5))),"")</f>
        <v>Doda</v>
      </c>
      <c r="G24" s="12">
        <f ca="1">IF(ROW()&lt;=System!$B$1,INDIRECT(ADDRESS(ROW()-LOOKUP(ROW(),System!$C$2:$C$5)+4,COLUMN(),,,LOOKUP(ROW(),System!$C$2:$C$5,System!$A$2:$A$5))),"")</f>
        <v>1536.13</v>
      </c>
    </row>
    <row r="25" spans="1:7" x14ac:dyDescent="0.25">
      <c r="A25" s="7">
        <f ca="1">IF(ROW()&lt;=System!$B$1,INDIRECT(ADDRESS(ROW()-LOOKUP(ROW(),System!$C$2:$C$5)+4,COLUMN(),,,LOOKUP(ROW(),System!$C$2:$C$5,System!$A$2:$A$5))),"")</f>
        <v>306065</v>
      </c>
      <c r="B25" s="8" t="str">
        <f ca="1">IF(ROW()&lt;=System!$B$1,INDIRECT(ADDRESS(ROW()-LOOKUP(ROW(),System!$C$2:$C$5)+4,COLUMN(),,,LOOKUP(ROW(),System!$C$2:$C$5,System!$A$2:$A$5))),"")</f>
        <v>1060140093</v>
      </c>
      <c r="C25" s="9" t="str">
        <f ca="1">IF(ROW()&lt;=System!$B$1,INDIRECT(ADDRESS(ROW()-LOOKUP(ROW(),System!$C$2:$C$5)+4,COLUMN(),,,LOOKUP(ROW(),System!$C$2:$C$5,System!$A$2:$A$5))),"")</f>
        <v>Амортизатор Doda 1060140093</v>
      </c>
      <c r="D25" s="9" t="str">
        <f ca="1">IF(ROW()&lt;=System!$B$1,INDIRECT(ADDRESS(ROW()-LOOKUP(ROW(),System!$C$2:$C$5)+4,COLUMN(),,,LOOKUP(ROW(),System!$C$2:$C$5,System!$A$2:$A$5))),"")</f>
        <v>ELANTRA-XD F(L)</v>
      </c>
      <c r="E25" s="9" t="str">
        <f ca="1">IF(ROW()&lt;=System!$B$1,INDIRECT(ADDRESS(ROW()-LOOKUP(ROW(),System!$C$2:$C$5)+4,COLUMN(),,,LOOKUP(ROW(),System!$C$2:$C$5,System!$A$2:$A$5))),"")</f>
        <v>шт</v>
      </c>
      <c r="F25" s="9" t="str">
        <f ca="1">IF(ROW()&lt;=System!$B$1,INDIRECT(ADDRESS(ROW()-LOOKUP(ROW(),System!$C$2:$C$5)+4,COLUMN(),,,LOOKUP(ROW(),System!$C$2:$C$5,System!$A$2:$A$5))),"")</f>
        <v>Doda</v>
      </c>
      <c r="G25" s="12">
        <f ca="1">IF(ROW()&lt;=System!$B$1,INDIRECT(ADDRESS(ROW()-LOOKUP(ROW(),System!$C$2:$C$5)+4,COLUMN(),,,LOOKUP(ROW(),System!$C$2:$C$5,System!$A$2:$A$5))),"")</f>
        <v>1431.63</v>
      </c>
    </row>
    <row r="26" spans="1:7" x14ac:dyDescent="0.25">
      <c r="A26" s="7">
        <f ca="1">IF(ROW()&lt;=System!$B$1,INDIRECT(ADDRESS(ROW()-LOOKUP(ROW(),System!$C$2:$C$5)+4,COLUMN(),,,LOOKUP(ROW(),System!$C$2:$C$5,System!$A$2:$A$5))),"")</f>
        <v>305930</v>
      </c>
      <c r="B26" s="8" t="str">
        <f ca="1">IF(ROW()&lt;=System!$B$1,INDIRECT(ADDRESS(ROW()-LOOKUP(ROW(),System!$C$2:$C$5)+4,COLUMN(),,,LOOKUP(ROW(),System!$C$2:$C$5,System!$A$2:$A$5))),"")</f>
        <v>1060170024</v>
      </c>
      <c r="C26" s="9" t="str">
        <f ca="1">IF(ROW()&lt;=System!$B$1,INDIRECT(ADDRESS(ROW()-LOOKUP(ROW(),System!$C$2:$C$5)+4,COLUMN(),,,LOOKUP(ROW(),System!$C$2:$C$5,System!$A$2:$A$5))),"")</f>
        <v>Амортизатор Doda 1060170024</v>
      </c>
      <c r="D26" s="9" t="str">
        <f ca="1">IF(ROW()&lt;=System!$B$1,INDIRECT(ADDRESS(ROW()-LOOKUP(ROW(),System!$C$2:$C$5)+4,COLUMN(),,,LOOKUP(ROW(),System!$C$2:$C$5,System!$A$2:$A$5))),"")</f>
        <v>ELANTRA-XD R(L)</v>
      </c>
      <c r="E26" s="9" t="str">
        <f ca="1">IF(ROW()&lt;=System!$B$1,INDIRECT(ADDRESS(ROW()-LOOKUP(ROW(),System!$C$2:$C$5)+4,COLUMN(),,,LOOKUP(ROW(),System!$C$2:$C$5,System!$A$2:$A$5))),"")</f>
        <v>шт</v>
      </c>
      <c r="F26" s="9" t="str">
        <f ca="1">IF(ROW()&lt;=System!$B$1,INDIRECT(ADDRESS(ROW()-LOOKUP(ROW(),System!$C$2:$C$5)+4,COLUMN(),,,LOOKUP(ROW(),System!$C$2:$C$5,System!$A$2:$A$5))),"")</f>
        <v>Doda</v>
      </c>
      <c r="G26" s="12">
        <f ca="1">IF(ROW()&lt;=System!$B$1,INDIRECT(ADDRESS(ROW()-LOOKUP(ROW(),System!$C$2:$C$5)+4,COLUMN(),,,LOOKUP(ROW(),System!$C$2:$C$5,System!$A$2:$A$5))),"")</f>
        <v>1570.13</v>
      </c>
    </row>
    <row r="27" spans="1:7" x14ac:dyDescent="0.25">
      <c r="A27" s="7">
        <f ca="1">IF(ROW()&lt;=System!$B$1,INDIRECT(ADDRESS(ROW()-LOOKUP(ROW(),System!$C$2:$C$5)+4,COLUMN(),,,LOOKUP(ROW(),System!$C$2:$C$5,System!$A$2:$A$5))),"")</f>
        <v>305936</v>
      </c>
      <c r="B27" s="8" t="str">
        <f ca="1">IF(ROW()&lt;=System!$B$1,INDIRECT(ADDRESS(ROW()-LOOKUP(ROW(),System!$C$2:$C$5)+4,COLUMN(),,,LOOKUP(ROW(),System!$C$2:$C$5,System!$A$2:$A$5))),"")</f>
        <v>1060170025</v>
      </c>
      <c r="C27" s="9" t="str">
        <f ca="1">IF(ROW()&lt;=System!$B$1,INDIRECT(ADDRESS(ROW()-LOOKUP(ROW(),System!$C$2:$C$5)+4,COLUMN(),,,LOOKUP(ROW(),System!$C$2:$C$5,System!$A$2:$A$5))),"")</f>
        <v>Амортизатор Doda 1060170025</v>
      </c>
      <c r="D27" s="9" t="str">
        <f ca="1">IF(ROW()&lt;=System!$B$1,INDIRECT(ADDRESS(ROW()-LOOKUP(ROW(),System!$C$2:$C$5)+4,COLUMN(),,,LOOKUP(ROW(),System!$C$2:$C$5,System!$A$2:$A$5))),"")</f>
        <v>ELANTRA-XD R(R)</v>
      </c>
      <c r="E27" s="9" t="str">
        <f ca="1">IF(ROW()&lt;=System!$B$1,INDIRECT(ADDRESS(ROW()-LOOKUP(ROW(),System!$C$2:$C$5)+4,COLUMN(),,,LOOKUP(ROW(),System!$C$2:$C$5,System!$A$2:$A$5))),"")</f>
        <v>шт</v>
      </c>
      <c r="F27" s="9" t="str">
        <f ca="1">IF(ROW()&lt;=System!$B$1,INDIRECT(ADDRESS(ROW()-LOOKUP(ROW(),System!$C$2:$C$5)+4,COLUMN(),,,LOOKUP(ROW(),System!$C$2:$C$5,System!$A$2:$A$5))),"")</f>
        <v>Doda</v>
      </c>
      <c r="G27" s="12">
        <f ca="1">IF(ROW()&lt;=System!$B$1,INDIRECT(ADDRESS(ROW()-LOOKUP(ROW(),System!$C$2:$C$5)+4,COLUMN(),,,LOOKUP(ROW(),System!$C$2:$C$5,System!$A$2:$A$5))),"")</f>
        <v>1479</v>
      </c>
    </row>
    <row r="28" spans="1:7" x14ac:dyDescent="0.25">
      <c r="A28" s="7">
        <f ca="1">IF(ROW()&lt;=System!$B$1,INDIRECT(ADDRESS(ROW()-LOOKUP(ROW(),System!$C$2:$C$5)+4,COLUMN(),,,LOOKUP(ROW(),System!$C$2:$C$5,System!$A$2:$A$5))),"")</f>
        <v>113358</v>
      </c>
      <c r="B28" s="8" t="str">
        <f ca="1">IF(ROW()&lt;=System!$B$1,INDIRECT(ADDRESS(ROW()-LOOKUP(ROW(),System!$C$2:$C$5)+4,COLUMN(),,,LOOKUP(ROW(),System!$C$2:$C$5,System!$A$2:$A$5))),"")</f>
        <v>A22383</v>
      </c>
      <c r="C28" s="9" t="str">
        <f ca="1">IF(ROW()&lt;=System!$B$1,INDIRECT(ADDRESS(ROW()-LOOKUP(ROW(),System!$C$2:$C$5)+4,COLUMN(),,,LOOKUP(ROW(),System!$C$2:$C$5,System!$A$2:$A$5))),"")</f>
        <v>Амортизатор Fenox A22383</v>
      </c>
      <c r="D28" s="9" t="str">
        <f ca="1">IF(ROW()&lt;=System!$B$1,INDIRECT(ADDRESS(ROW()-LOOKUP(ROW(),System!$C$2:$C$5)+4,COLUMN(),,,LOOKUP(ROW(),System!$C$2:$C$5,System!$A$2:$A$5))),"")</f>
        <v>Huyndai Elantra 07- R(L/R)</v>
      </c>
      <c r="E28" s="9" t="str">
        <f ca="1">IF(ROW()&lt;=System!$B$1,INDIRECT(ADDRESS(ROW()-LOOKUP(ROW(),System!$C$2:$C$5)+4,COLUMN(),,,LOOKUP(ROW(),System!$C$2:$C$5,System!$A$2:$A$5))),"")</f>
        <v>шт</v>
      </c>
      <c r="F28" s="9" t="str">
        <f ca="1">IF(ROW()&lt;=System!$B$1,INDIRECT(ADDRESS(ROW()-LOOKUP(ROW(),System!$C$2:$C$5)+4,COLUMN(),,,LOOKUP(ROW(),System!$C$2:$C$5,System!$A$2:$A$5))),"")</f>
        <v>Fenox</v>
      </c>
      <c r="G28" s="12">
        <f ca="1">IF(ROW()&lt;=System!$B$1,INDIRECT(ADDRESS(ROW()-LOOKUP(ROW(),System!$C$2:$C$5)+4,COLUMN(),,,LOOKUP(ROW(),System!$C$2:$C$5,System!$A$2:$A$5))),"")</f>
        <v>1128</v>
      </c>
    </row>
    <row r="29" spans="1:7" x14ac:dyDescent="0.25">
      <c r="A29" s="7">
        <f ca="1">IF(ROW()&lt;=System!$B$1,INDIRECT(ADDRESS(ROW()-LOOKUP(ROW(),System!$C$2:$C$5)+4,COLUMN(),,,LOOKUP(ROW(),System!$C$2:$C$5,System!$A$2:$A$5))),"")</f>
        <v>278133</v>
      </c>
      <c r="B29" s="8" t="str">
        <f ca="1">IF(ROW()&lt;=System!$B$1,INDIRECT(ADDRESS(ROW()-LOOKUP(ROW(),System!$C$2:$C$5)+4,COLUMN(),,,LOOKUP(ROW(),System!$C$2:$C$5,System!$A$2:$A$5))),"")</f>
        <v>KSA554STD</v>
      </c>
      <c r="C29" s="9" t="str">
        <f ca="1">IF(ROW()&lt;=System!$B$1,INDIRECT(ADDRESS(ROW()-LOOKUP(ROW(),System!$C$2:$C$5)+4,COLUMN(),,,LOOKUP(ROW(),System!$C$2:$C$5,System!$A$2:$A$5))),"")</f>
        <v>Амортизатор Kortex KSA554STD</v>
      </c>
      <c r="D29" s="9" t="str">
        <f ca="1">IF(ROW()&lt;=System!$B$1,INDIRECT(ADDRESS(ROW()-LOOKUP(ROW(),System!$C$2:$C$5)+4,COLUMN(),,,LOOKUP(ROW(),System!$C$2:$C$5,System!$A$2:$A$5))),"")</f>
        <v>BMW E60 зад.газ.</v>
      </c>
      <c r="E29" s="9" t="str">
        <f ca="1">IF(ROW()&lt;=System!$B$1,INDIRECT(ADDRESS(ROW()-LOOKUP(ROW(),System!$C$2:$C$5)+4,COLUMN(),,,LOOKUP(ROW(),System!$C$2:$C$5,System!$A$2:$A$5))),"")</f>
        <v>шт</v>
      </c>
      <c r="F29" s="9" t="str">
        <f ca="1">IF(ROW()&lt;=System!$B$1,INDIRECT(ADDRESS(ROW()-LOOKUP(ROW(),System!$C$2:$C$5)+4,COLUMN(),,,LOOKUP(ROW(),System!$C$2:$C$5,System!$A$2:$A$5))),"")</f>
        <v>Kortex</v>
      </c>
      <c r="G29" s="12">
        <f ca="1">IF(ROW()&lt;=System!$B$1,INDIRECT(ADDRESS(ROW()-LOOKUP(ROW(),System!$C$2:$C$5)+4,COLUMN(),,,LOOKUP(ROW(),System!$C$2:$C$5,System!$A$2:$A$5))),"")</f>
        <v>1320</v>
      </c>
    </row>
    <row r="30" spans="1:7" x14ac:dyDescent="0.25">
      <c r="A30" s="7">
        <f ca="1">IF(ROW()&lt;=System!$B$1,INDIRECT(ADDRESS(ROW()-LOOKUP(ROW(),System!$C$2:$C$5)+4,COLUMN(),,,LOOKUP(ROW(),System!$C$2:$C$5,System!$A$2:$A$5))),"")</f>
        <v>278134</v>
      </c>
      <c r="B30" s="8" t="str">
        <f ca="1">IF(ROW()&lt;=System!$B$1,INDIRECT(ADDRESS(ROW()-LOOKUP(ROW(),System!$C$2:$C$5)+4,COLUMN(),,,LOOKUP(ROW(),System!$C$2:$C$5,System!$A$2:$A$5))),"")</f>
        <v>KSA555STD</v>
      </c>
      <c r="C30" s="9" t="str">
        <f ca="1">IF(ROW()&lt;=System!$B$1,INDIRECT(ADDRESS(ROW()-LOOKUP(ROW(),System!$C$2:$C$5)+4,COLUMN(),,,LOOKUP(ROW(),System!$C$2:$C$5,System!$A$2:$A$5))),"")</f>
        <v>Амортизатор Kortex KSA555STD</v>
      </c>
      <c r="D30" s="9" t="str">
        <f ca="1">IF(ROW()&lt;=System!$B$1,INDIRECT(ADDRESS(ROW()-LOOKUP(ROW(),System!$C$2:$C$5)+4,COLUMN(),,,LOOKUP(ROW(),System!$C$2:$C$5,System!$A$2:$A$5))),"")</f>
        <v>BMW E60 пер.лев.газ.</v>
      </c>
      <c r="E30" s="9" t="str">
        <f ca="1">IF(ROW()&lt;=System!$B$1,INDIRECT(ADDRESS(ROW()-LOOKUP(ROW(),System!$C$2:$C$5)+4,COLUMN(),,,LOOKUP(ROW(),System!$C$2:$C$5,System!$A$2:$A$5))),"")</f>
        <v>шт</v>
      </c>
      <c r="F30" s="9" t="str">
        <f ca="1">IF(ROW()&lt;=System!$B$1,INDIRECT(ADDRESS(ROW()-LOOKUP(ROW(),System!$C$2:$C$5)+4,COLUMN(),,,LOOKUP(ROW(),System!$C$2:$C$5,System!$A$2:$A$5))),"")</f>
        <v>Kortex</v>
      </c>
      <c r="G30" s="12">
        <f ca="1">IF(ROW()&lt;=System!$B$1,INDIRECT(ADDRESS(ROW()-LOOKUP(ROW(),System!$C$2:$C$5)+4,COLUMN(),,,LOOKUP(ROW(),System!$C$2:$C$5,System!$A$2:$A$5))),"")</f>
        <v>1990</v>
      </c>
    </row>
    <row r="31" spans="1:7" x14ac:dyDescent="0.25">
      <c r="A31" s="7">
        <f ca="1">IF(ROW()&lt;=System!$B$1,INDIRECT(ADDRESS(ROW()-LOOKUP(ROW(),System!$C$2:$C$5)+4,COLUMN(),,,LOOKUP(ROW(),System!$C$2:$C$5,System!$A$2:$A$5))),"")</f>
        <v>278135</v>
      </c>
      <c r="B31" s="8" t="str">
        <f ca="1">IF(ROW()&lt;=System!$B$1,INDIRECT(ADDRESS(ROW()-LOOKUP(ROW(),System!$C$2:$C$5)+4,COLUMN(),,,LOOKUP(ROW(),System!$C$2:$C$5,System!$A$2:$A$5))),"")</f>
        <v>KSA556STD</v>
      </c>
      <c r="C31" s="9" t="str">
        <f ca="1">IF(ROW()&lt;=System!$B$1,INDIRECT(ADDRESS(ROW()-LOOKUP(ROW(),System!$C$2:$C$5)+4,COLUMN(),,,LOOKUP(ROW(),System!$C$2:$C$5,System!$A$2:$A$5))),"")</f>
        <v>Амортизатор Kortex KSA556STD</v>
      </c>
      <c r="D31" s="9" t="str">
        <f ca="1">IF(ROW()&lt;=System!$B$1,INDIRECT(ADDRESS(ROW()-LOOKUP(ROW(),System!$C$2:$C$5)+4,COLUMN(),,,LOOKUP(ROW(),System!$C$2:$C$5,System!$A$2:$A$5))),"")</f>
        <v>BMW E60 пер.прав.газ.</v>
      </c>
      <c r="E31" s="9" t="str">
        <f ca="1">IF(ROW()&lt;=System!$B$1,INDIRECT(ADDRESS(ROW()-LOOKUP(ROW(),System!$C$2:$C$5)+4,COLUMN(),,,LOOKUP(ROW(),System!$C$2:$C$5,System!$A$2:$A$5))),"")</f>
        <v>шт</v>
      </c>
      <c r="F31" s="9" t="str">
        <f ca="1">IF(ROW()&lt;=System!$B$1,INDIRECT(ADDRESS(ROW()-LOOKUP(ROW(),System!$C$2:$C$5)+4,COLUMN(),,,LOOKUP(ROW(),System!$C$2:$C$5,System!$A$2:$A$5))),"")</f>
        <v>Kortex</v>
      </c>
      <c r="G31" s="12">
        <f ca="1">IF(ROW()&lt;=System!$B$1,INDIRECT(ADDRESS(ROW()-LOOKUP(ROW(),System!$C$2:$C$5)+4,COLUMN(),,,LOOKUP(ROW(),System!$C$2:$C$5,System!$A$2:$A$5))),"")</f>
        <v>1990</v>
      </c>
    </row>
    <row r="32" spans="1:7" x14ac:dyDescent="0.25">
      <c r="A32" s="7">
        <f ca="1">IF(ROW()&lt;=System!$B$1,INDIRECT(ADDRESS(ROW()-LOOKUP(ROW(),System!$C$2:$C$5)+4,COLUMN(),,,LOOKUP(ROW(),System!$C$2:$C$5,System!$A$2:$A$5))),"")</f>
        <v>302291</v>
      </c>
      <c r="B32" s="8" t="str">
        <f ca="1">IF(ROW()&lt;=System!$B$1,INDIRECT(ADDRESS(ROW()-LOOKUP(ROW(),System!$C$2:$C$5)+4,COLUMN(),,,LOOKUP(ROW(),System!$C$2:$C$5,System!$A$2:$A$5))),"")</f>
        <v>K3505397G</v>
      </c>
      <c r="C32" s="9" t="str">
        <f ca="1">IF(ROW()&lt;=System!$B$1,INDIRECT(ADDRESS(ROW()-LOOKUP(ROW(),System!$C$2:$C$5)+4,COLUMN(),,,LOOKUP(ROW(),System!$C$2:$C$5,System!$A$2:$A$5))),"")</f>
        <v>Амортизатор KRONER K3505397G</v>
      </c>
      <c r="D32" s="9" t="str">
        <f ca="1">IF(ROW()&lt;=System!$B$1,INDIRECT(ADDRESS(ROW()-LOOKUP(ROW(),System!$C$2:$C$5)+4,COLUMN(),,,LOOKUP(ROW(),System!$C$2:$C$5,System!$A$2:$A$5))),"")</f>
        <v>BMW 5 E60  F(L)</v>
      </c>
      <c r="E32" s="9" t="str">
        <f ca="1">IF(ROW()&lt;=System!$B$1,INDIRECT(ADDRESS(ROW()-LOOKUP(ROW(),System!$C$2:$C$5)+4,COLUMN(),,,LOOKUP(ROW(),System!$C$2:$C$5,System!$A$2:$A$5))),"")</f>
        <v>шт</v>
      </c>
      <c r="F32" s="9" t="str">
        <f ca="1">IF(ROW()&lt;=System!$B$1,INDIRECT(ADDRESS(ROW()-LOOKUP(ROW(),System!$C$2:$C$5)+4,COLUMN(),,,LOOKUP(ROW(),System!$C$2:$C$5,System!$A$2:$A$5))),"")</f>
        <v>KRONER</v>
      </c>
      <c r="G32" s="12">
        <f ca="1">IF(ROW()&lt;=System!$B$1,INDIRECT(ADDRESS(ROW()-LOOKUP(ROW(),System!$C$2:$C$5)+4,COLUMN(),,,LOOKUP(ROW(),System!$C$2:$C$5,System!$A$2:$A$5))),"")</f>
        <v>1920</v>
      </c>
    </row>
    <row r="33" spans="1:7" x14ac:dyDescent="0.25">
      <c r="A33" s="7">
        <f ca="1">IF(ROW()&lt;=System!$B$1,INDIRECT(ADDRESS(ROW()-LOOKUP(ROW(),System!$C$2:$C$5)+4,COLUMN(),,,LOOKUP(ROW(),System!$C$2:$C$5,System!$A$2:$A$5))),"")</f>
        <v>302292</v>
      </c>
      <c r="B33" s="8" t="str">
        <f ca="1">IF(ROW()&lt;=System!$B$1,INDIRECT(ADDRESS(ROW()-LOOKUP(ROW(),System!$C$2:$C$5)+4,COLUMN(),,,LOOKUP(ROW(),System!$C$2:$C$5,System!$A$2:$A$5))),"")</f>
        <v>K3505398G</v>
      </c>
      <c r="C33" s="9" t="str">
        <f ca="1">IF(ROW()&lt;=System!$B$1,INDIRECT(ADDRESS(ROW()-LOOKUP(ROW(),System!$C$2:$C$5)+4,COLUMN(),,,LOOKUP(ROW(),System!$C$2:$C$5,System!$A$2:$A$5))),"")</f>
        <v>Амортизатор KRONER K3505398G</v>
      </c>
      <c r="D33" s="9" t="str">
        <f ca="1">IF(ROW()&lt;=System!$B$1,INDIRECT(ADDRESS(ROW()-LOOKUP(ROW(),System!$C$2:$C$5)+4,COLUMN(),,,LOOKUP(ROW(),System!$C$2:$C$5,System!$A$2:$A$5))),"")</f>
        <v>BMW 5 E60  F(R)</v>
      </c>
      <c r="E33" s="9" t="str">
        <f ca="1">IF(ROW()&lt;=System!$B$1,INDIRECT(ADDRESS(ROW()-LOOKUP(ROW(),System!$C$2:$C$5)+4,COLUMN(),,,LOOKUP(ROW(),System!$C$2:$C$5,System!$A$2:$A$5))),"")</f>
        <v>шт</v>
      </c>
      <c r="F33" s="9" t="str">
        <f ca="1">IF(ROW()&lt;=System!$B$1,INDIRECT(ADDRESS(ROW()-LOOKUP(ROW(),System!$C$2:$C$5)+4,COLUMN(),,,LOOKUP(ROW(),System!$C$2:$C$5,System!$A$2:$A$5))),"")</f>
        <v>KRONER</v>
      </c>
      <c r="G33" s="12">
        <f ca="1">IF(ROW()&lt;=System!$B$1,INDIRECT(ADDRESS(ROW()-LOOKUP(ROW(),System!$C$2:$C$5)+4,COLUMN(),,,LOOKUP(ROW(),System!$C$2:$C$5,System!$A$2:$A$5))),"")</f>
        <v>1735.65</v>
      </c>
    </row>
    <row r="34" spans="1:7" x14ac:dyDescent="0.25">
      <c r="A34" s="7">
        <f ca="1">IF(ROW()&lt;=System!$B$1,INDIRECT(ADDRESS(ROW()-LOOKUP(ROW(),System!$C$2:$C$5)+4,COLUMN(),,,LOOKUP(ROW(),System!$C$2:$C$5,System!$A$2:$A$5))),"")</f>
        <v>302290</v>
      </c>
      <c r="B34" s="8" t="str">
        <f ca="1">IF(ROW()&lt;=System!$B$1,INDIRECT(ADDRESS(ROW()-LOOKUP(ROW(),System!$C$2:$C$5)+4,COLUMN(),,,LOOKUP(ROW(),System!$C$2:$C$5,System!$A$2:$A$5))),"")</f>
        <v>K3505399G</v>
      </c>
      <c r="C34" s="9" t="str">
        <f ca="1">IF(ROW()&lt;=System!$B$1,INDIRECT(ADDRESS(ROW()-LOOKUP(ROW(),System!$C$2:$C$5)+4,COLUMN(),,,LOOKUP(ROW(),System!$C$2:$C$5,System!$A$2:$A$5))),"")</f>
        <v>Амортизатор KRONER K3505399G</v>
      </c>
      <c r="D34" s="9" t="str">
        <f ca="1">IF(ROW()&lt;=System!$B$1,INDIRECT(ADDRESS(ROW()-LOOKUP(ROW(),System!$C$2:$C$5)+4,COLUMN(),,,LOOKUP(ROW(),System!$C$2:$C$5,System!$A$2:$A$5))),"")</f>
        <v>BMW 5 E60  R(R/L)</v>
      </c>
      <c r="E34" s="9" t="str">
        <f ca="1">IF(ROW()&lt;=System!$B$1,INDIRECT(ADDRESS(ROW()-LOOKUP(ROW(),System!$C$2:$C$5)+4,COLUMN(),,,LOOKUP(ROW(),System!$C$2:$C$5,System!$A$2:$A$5))),"")</f>
        <v>шт</v>
      </c>
      <c r="F34" s="9" t="str">
        <f ca="1">IF(ROW()&lt;=System!$B$1,INDIRECT(ADDRESS(ROW()-LOOKUP(ROW(),System!$C$2:$C$5)+4,COLUMN(),,,LOOKUP(ROW(),System!$C$2:$C$5,System!$A$2:$A$5))),"")</f>
        <v>KRONER</v>
      </c>
      <c r="G34" s="12">
        <f ca="1">IF(ROW()&lt;=System!$B$1,INDIRECT(ADDRESS(ROW()-LOOKUP(ROW(),System!$C$2:$C$5)+4,COLUMN(),,,LOOKUP(ROW(),System!$C$2:$C$5,System!$A$2:$A$5))),"")</f>
        <v>1099</v>
      </c>
    </row>
    <row r="35" spans="1:7" x14ac:dyDescent="0.25">
      <c r="A35" s="7" t="str">
        <f ca="1">IF(ROW()&lt;=System!$B$1,INDIRECT(ADDRESS(ROW()-LOOKUP(ROW(),System!$C$2:$C$5)+4,COLUMN(),,,LOOKUP(ROW(),System!$C$2:$C$5,System!$A$2:$A$5))),"")</f>
        <v/>
      </c>
      <c r="B35" s="8" t="str">
        <f ca="1">IF(ROW()&lt;=System!$B$1,INDIRECT(ADDRESS(ROW()-LOOKUP(ROW(),System!$C$2:$C$5)+4,COLUMN(),,,LOOKUP(ROW(),System!$C$2:$C$5,System!$A$2:$A$5))),"")</f>
        <v/>
      </c>
      <c r="C35" s="9" t="str">
        <f ca="1">IF(ROW()&lt;=System!$B$1,INDIRECT(ADDRESS(ROW()-LOOKUP(ROW(),System!$C$2:$C$5)+4,COLUMN(),,,LOOKUP(ROW(),System!$C$2:$C$5,System!$A$2:$A$5))),"")</f>
        <v/>
      </c>
      <c r="D35" s="9" t="str">
        <f ca="1">IF(ROW()&lt;=System!$B$1,INDIRECT(ADDRESS(ROW()-LOOKUP(ROW(),System!$C$2:$C$5)+4,COLUMN(),,,LOOKUP(ROW(),System!$C$2:$C$5,System!$A$2:$A$5))),"")</f>
        <v/>
      </c>
      <c r="E35" s="9" t="str">
        <f ca="1">IF(ROW()&lt;=System!$B$1,INDIRECT(ADDRESS(ROW()-LOOKUP(ROW(),System!$C$2:$C$5)+4,COLUMN(),,,LOOKUP(ROW(),System!$C$2:$C$5,System!$A$2:$A$5))),"")</f>
        <v/>
      </c>
      <c r="F35" s="9" t="str">
        <f ca="1">IF(ROW()&lt;=System!$B$1,INDIRECT(ADDRESS(ROW()-LOOKUP(ROW(),System!$C$2:$C$5)+4,COLUMN(),,,LOOKUP(ROW(),System!$C$2:$C$5,System!$A$2:$A$5))),"")</f>
        <v/>
      </c>
      <c r="G35" s="12" t="str">
        <f ca="1">IF(ROW()&lt;=System!$B$1,INDIRECT(ADDRESS(ROW()-LOOKUP(ROW(),System!$C$2:$C$5)+4,COLUMN(),,,LOOKUP(ROW(),System!$C$2:$C$5,System!$A$2:$A$5))),"")</f>
        <v/>
      </c>
    </row>
    <row r="36" spans="1:7" x14ac:dyDescent="0.25">
      <c r="A36" s="7" t="str">
        <f ca="1">IF(ROW()&lt;=System!$B$1,INDIRECT(ADDRESS(ROW()-LOOKUP(ROW(),System!$C$2:$C$5)+4,COLUMN(),,,LOOKUP(ROW(),System!$C$2:$C$5,System!$A$2:$A$5))),"")</f>
        <v/>
      </c>
      <c r="B36" s="8" t="str">
        <f ca="1">IF(ROW()&lt;=System!$B$1,INDIRECT(ADDRESS(ROW()-LOOKUP(ROW(),System!$C$2:$C$5)+4,COLUMN(),,,LOOKUP(ROW(),System!$C$2:$C$5,System!$A$2:$A$5))),"")</f>
        <v/>
      </c>
      <c r="C36" s="9" t="str">
        <f ca="1">IF(ROW()&lt;=System!$B$1,INDIRECT(ADDRESS(ROW()-LOOKUP(ROW(),System!$C$2:$C$5)+4,COLUMN(),,,LOOKUP(ROW(),System!$C$2:$C$5,System!$A$2:$A$5))),"")</f>
        <v/>
      </c>
      <c r="D36" s="9" t="str">
        <f ca="1">IF(ROW()&lt;=System!$B$1,INDIRECT(ADDRESS(ROW()-LOOKUP(ROW(),System!$C$2:$C$5)+4,COLUMN(),,,LOOKUP(ROW(),System!$C$2:$C$5,System!$A$2:$A$5))),"")</f>
        <v/>
      </c>
      <c r="E36" s="9" t="str">
        <f ca="1">IF(ROW()&lt;=System!$B$1,INDIRECT(ADDRESS(ROW()-LOOKUP(ROW(),System!$C$2:$C$5)+4,COLUMN(),,,LOOKUP(ROW(),System!$C$2:$C$5,System!$A$2:$A$5))),"")</f>
        <v/>
      </c>
      <c r="F36" s="9" t="str">
        <f ca="1">IF(ROW()&lt;=System!$B$1,INDIRECT(ADDRESS(ROW()-LOOKUP(ROW(),System!$C$2:$C$5)+4,COLUMN(),,,LOOKUP(ROW(),System!$C$2:$C$5,System!$A$2:$A$5))),"")</f>
        <v/>
      </c>
      <c r="G36" s="12" t="str">
        <f ca="1">IF(ROW()&lt;=System!$B$1,INDIRECT(ADDRESS(ROW()-LOOKUP(ROW(),System!$C$2:$C$5)+4,COLUMN(),,,LOOKUP(ROW(),System!$C$2:$C$5,System!$A$2:$A$5))),"")</f>
        <v/>
      </c>
    </row>
    <row r="37" spans="1:7" x14ac:dyDescent="0.25">
      <c r="A37" s="7" t="str">
        <f ca="1">IF(ROW()&lt;=System!$B$1,INDIRECT(ADDRESS(ROW()-LOOKUP(ROW(),System!$C$2:$C$5)+4,COLUMN(),,,LOOKUP(ROW(),System!$C$2:$C$5,System!$A$2:$A$5))),"")</f>
        <v/>
      </c>
      <c r="B37" s="8" t="str">
        <f ca="1">IF(ROW()&lt;=System!$B$1,INDIRECT(ADDRESS(ROW()-LOOKUP(ROW(),System!$C$2:$C$5)+4,COLUMN(),,,LOOKUP(ROW(),System!$C$2:$C$5,System!$A$2:$A$5))),"")</f>
        <v/>
      </c>
      <c r="C37" s="9" t="str">
        <f ca="1">IF(ROW()&lt;=System!$B$1,INDIRECT(ADDRESS(ROW()-LOOKUP(ROW(),System!$C$2:$C$5)+4,COLUMN(),,,LOOKUP(ROW(),System!$C$2:$C$5,System!$A$2:$A$5))),"")</f>
        <v/>
      </c>
      <c r="D37" s="9" t="str">
        <f ca="1">IF(ROW()&lt;=System!$B$1,INDIRECT(ADDRESS(ROW()-LOOKUP(ROW(),System!$C$2:$C$5)+4,COLUMN(),,,LOOKUP(ROW(),System!$C$2:$C$5,System!$A$2:$A$5))),"")</f>
        <v/>
      </c>
      <c r="E37" s="9" t="str">
        <f ca="1">IF(ROW()&lt;=System!$B$1,INDIRECT(ADDRESS(ROW()-LOOKUP(ROW(),System!$C$2:$C$5)+4,COLUMN(),,,LOOKUP(ROW(),System!$C$2:$C$5,System!$A$2:$A$5))),"")</f>
        <v/>
      </c>
      <c r="F37" s="9" t="str">
        <f ca="1">IF(ROW()&lt;=System!$B$1,INDIRECT(ADDRESS(ROW()-LOOKUP(ROW(),System!$C$2:$C$5)+4,COLUMN(),,,LOOKUP(ROW(),System!$C$2:$C$5,System!$A$2:$A$5))),"")</f>
        <v/>
      </c>
      <c r="G37" s="12" t="str">
        <f ca="1">IF(ROW()&lt;=System!$B$1,INDIRECT(ADDRESS(ROW()-LOOKUP(ROW(),System!$C$2:$C$5)+4,COLUMN(),,,LOOKUP(ROW(),System!$C$2:$C$5,System!$A$2:$A$5))),"")</f>
        <v/>
      </c>
    </row>
    <row r="38" spans="1:7" x14ac:dyDescent="0.25">
      <c r="A38" s="7" t="str">
        <f ca="1">IF(ROW()&lt;=System!$B$1,INDIRECT(ADDRESS(ROW()-LOOKUP(ROW(),System!$C$2:$C$5)+4,COLUMN(),,,LOOKUP(ROW(),System!$C$2:$C$5,System!$A$2:$A$5))),"")</f>
        <v/>
      </c>
      <c r="B38" s="8" t="str">
        <f ca="1">IF(ROW()&lt;=System!$B$1,INDIRECT(ADDRESS(ROW()-LOOKUP(ROW(),System!$C$2:$C$5)+4,COLUMN(),,,LOOKUP(ROW(),System!$C$2:$C$5,System!$A$2:$A$5))),"")</f>
        <v/>
      </c>
      <c r="C38" s="9" t="str">
        <f ca="1">IF(ROW()&lt;=System!$B$1,INDIRECT(ADDRESS(ROW()-LOOKUP(ROW(),System!$C$2:$C$5)+4,COLUMN(),,,LOOKUP(ROW(),System!$C$2:$C$5,System!$A$2:$A$5))),"")</f>
        <v/>
      </c>
      <c r="D38" s="9" t="str">
        <f ca="1">IF(ROW()&lt;=System!$B$1,INDIRECT(ADDRESS(ROW()-LOOKUP(ROW(),System!$C$2:$C$5)+4,COLUMN(),,,LOOKUP(ROW(),System!$C$2:$C$5,System!$A$2:$A$5))),"")</f>
        <v/>
      </c>
      <c r="E38" s="9" t="str">
        <f ca="1">IF(ROW()&lt;=System!$B$1,INDIRECT(ADDRESS(ROW()-LOOKUP(ROW(),System!$C$2:$C$5)+4,COLUMN(),,,LOOKUP(ROW(),System!$C$2:$C$5,System!$A$2:$A$5))),"")</f>
        <v/>
      </c>
      <c r="F38" s="9" t="str">
        <f ca="1">IF(ROW()&lt;=System!$B$1,INDIRECT(ADDRESS(ROW()-LOOKUP(ROW(),System!$C$2:$C$5)+4,COLUMN(),,,LOOKUP(ROW(),System!$C$2:$C$5,System!$A$2:$A$5))),"")</f>
        <v/>
      </c>
      <c r="G38" s="12" t="str">
        <f ca="1">IF(ROW()&lt;=System!$B$1,INDIRECT(ADDRESS(ROW()-LOOKUP(ROW(),System!$C$2:$C$5)+4,COLUMN(),,,LOOKUP(ROW(),System!$C$2:$C$5,System!$A$2:$A$5))),"")</f>
        <v/>
      </c>
    </row>
    <row r="39" spans="1:7" x14ac:dyDescent="0.25">
      <c r="A39" s="7" t="str">
        <f ca="1">IF(ROW()&lt;=System!$B$1,INDIRECT(ADDRESS(ROW()-LOOKUP(ROW(),System!$C$2:$C$5)+4,COLUMN(),,,LOOKUP(ROW(),System!$C$2:$C$5,System!$A$2:$A$5))),"")</f>
        <v/>
      </c>
      <c r="B39" s="8" t="str">
        <f ca="1">IF(ROW()&lt;=System!$B$1,INDIRECT(ADDRESS(ROW()-LOOKUP(ROW(),System!$C$2:$C$5)+4,COLUMN(),,,LOOKUP(ROW(),System!$C$2:$C$5,System!$A$2:$A$5))),"")</f>
        <v/>
      </c>
      <c r="C39" s="9" t="str">
        <f ca="1">IF(ROW()&lt;=System!$B$1,INDIRECT(ADDRESS(ROW()-LOOKUP(ROW(),System!$C$2:$C$5)+4,COLUMN(),,,LOOKUP(ROW(),System!$C$2:$C$5,System!$A$2:$A$5))),"")</f>
        <v/>
      </c>
      <c r="D39" s="9" t="str">
        <f ca="1">IF(ROW()&lt;=System!$B$1,INDIRECT(ADDRESS(ROW()-LOOKUP(ROW(),System!$C$2:$C$5)+4,COLUMN(),,,LOOKUP(ROW(),System!$C$2:$C$5,System!$A$2:$A$5))),"")</f>
        <v/>
      </c>
      <c r="E39" s="9" t="str">
        <f ca="1">IF(ROW()&lt;=System!$B$1,INDIRECT(ADDRESS(ROW()-LOOKUP(ROW(),System!$C$2:$C$5)+4,COLUMN(),,,LOOKUP(ROW(),System!$C$2:$C$5,System!$A$2:$A$5))),"")</f>
        <v/>
      </c>
      <c r="F39" s="9" t="str">
        <f ca="1">IF(ROW()&lt;=System!$B$1,INDIRECT(ADDRESS(ROW()-LOOKUP(ROW(),System!$C$2:$C$5)+4,COLUMN(),,,LOOKUP(ROW(),System!$C$2:$C$5,System!$A$2:$A$5))),"")</f>
        <v/>
      </c>
      <c r="G39" s="12" t="str">
        <f ca="1">IF(ROW()&lt;=System!$B$1,INDIRECT(ADDRESS(ROW()-LOOKUP(ROW(),System!$C$2:$C$5)+4,COLUMN(),,,LOOKUP(ROW(),System!$C$2:$C$5,System!$A$2:$A$5))),"")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"/>
    </sheetView>
  </sheetViews>
  <sheetFormatPr defaultRowHeight="15" x14ac:dyDescent="0.25"/>
  <cols>
    <col min="1" max="1" width="18.7109375" customWidth="1"/>
  </cols>
  <sheetData>
    <row r="1" spans="1:3" x14ac:dyDescent="0.25">
      <c r="B1">
        <f>SUM(B2:B5)+3</f>
        <v>34</v>
      </c>
    </row>
    <row r="2" spans="1:3" x14ac:dyDescent="0.25">
      <c r="A2" t="s">
        <v>107</v>
      </c>
      <c r="B2">
        <f>COUNTA('Ford Focus'!A:A)-1</f>
        <v>10</v>
      </c>
      <c r="C2">
        <v>4</v>
      </c>
    </row>
    <row r="3" spans="1:3" x14ac:dyDescent="0.25">
      <c r="A3" t="s">
        <v>108</v>
      </c>
      <c r="B3">
        <f>COUNTA('Ford Transit'!A:A)-1</f>
        <v>9</v>
      </c>
      <c r="C3">
        <f>B2+C2</f>
        <v>14</v>
      </c>
    </row>
    <row r="4" spans="1:3" x14ac:dyDescent="0.25">
      <c r="A4" t="s">
        <v>110</v>
      </c>
      <c r="B4">
        <f>COUNTA('Hyundai i40'!A:A)-1</f>
        <v>6</v>
      </c>
      <c r="C4">
        <f>B3+C3</f>
        <v>23</v>
      </c>
    </row>
    <row r="5" spans="1:3" x14ac:dyDescent="0.25">
      <c r="A5" t="s">
        <v>109</v>
      </c>
      <c r="B5">
        <f>COUNTA('BMW E60'!A:A)-1</f>
        <v>6</v>
      </c>
      <c r="C5">
        <f>B4+C4</f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B6" sqref="B6"/>
    </sheetView>
  </sheetViews>
  <sheetFormatPr defaultRowHeight="15" x14ac:dyDescent="0.25"/>
  <cols>
    <col min="2" max="2" width="21.5703125" customWidth="1"/>
    <col min="3" max="3" width="50.42578125" customWidth="1"/>
    <col min="4" max="4" width="52.42578125" customWidth="1"/>
    <col min="5" max="5" width="6" customWidth="1"/>
    <col min="6" max="6" width="14.140625" customWidth="1"/>
    <col min="7" max="7" width="7.5703125" customWidth="1"/>
  </cols>
  <sheetData>
    <row r="3" spans="1:7" x14ac:dyDescent="0.25">
      <c r="A3" s="10" t="s">
        <v>0</v>
      </c>
      <c r="B3" s="10" t="s">
        <v>1</v>
      </c>
      <c r="C3" s="10" t="s">
        <v>2</v>
      </c>
      <c r="D3" s="10" t="s">
        <v>6</v>
      </c>
      <c r="E3" s="10" t="s">
        <v>3</v>
      </c>
      <c r="F3" s="10" t="s">
        <v>4</v>
      </c>
      <c r="G3" s="11" t="s">
        <v>5</v>
      </c>
    </row>
    <row r="4" spans="1:7" x14ac:dyDescent="0.25">
      <c r="A4" s="7">
        <v>238856</v>
      </c>
      <c r="B4" s="8" t="s">
        <v>8</v>
      </c>
      <c r="C4" s="9" t="s">
        <v>9</v>
      </c>
      <c r="D4" s="9" t="s">
        <v>11</v>
      </c>
      <c r="E4" s="9" t="s">
        <v>7</v>
      </c>
      <c r="F4" s="9" t="s">
        <v>10</v>
      </c>
      <c r="G4" s="12">
        <v>1132.02</v>
      </c>
    </row>
    <row r="5" spans="1:7" x14ac:dyDescent="0.25">
      <c r="A5" s="1">
        <v>238855</v>
      </c>
      <c r="B5" s="2" t="s">
        <v>12</v>
      </c>
      <c r="C5" s="3" t="s">
        <v>13</v>
      </c>
      <c r="D5" s="3" t="s">
        <v>11</v>
      </c>
      <c r="E5" s="3" t="s">
        <v>7</v>
      </c>
      <c r="F5" s="3" t="s">
        <v>10</v>
      </c>
      <c r="G5" s="5">
        <v>1077.3</v>
      </c>
    </row>
    <row r="6" spans="1:7" x14ac:dyDescent="0.25">
      <c r="A6" s="1">
        <v>130389</v>
      </c>
      <c r="B6" s="2" t="s">
        <v>14</v>
      </c>
      <c r="C6" s="3" t="s">
        <v>15</v>
      </c>
      <c r="D6" s="3" t="s">
        <v>17</v>
      </c>
      <c r="E6" s="3" t="s">
        <v>7</v>
      </c>
      <c r="F6" s="3" t="s">
        <v>16</v>
      </c>
      <c r="G6" s="5">
        <v>3770.57</v>
      </c>
    </row>
    <row r="7" spans="1:7" x14ac:dyDescent="0.25">
      <c r="A7" s="1">
        <v>183963</v>
      </c>
      <c r="B7" s="2" t="s">
        <v>18</v>
      </c>
      <c r="C7" s="3" t="s">
        <v>19</v>
      </c>
      <c r="D7" s="3" t="s">
        <v>20</v>
      </c>
      <c r="E7" s="3" t="s">
        <v>7</v>
      </c>
      <c r="F7" s="3" t="s">
        <v>16</v>
      </c>
      <c r="G7" s="5">
        <v>3881.98</v>
      </c>
    </row>
    <row r="8" spans="1:7" x14ac:dyDescent="0.25">
      <c r="A8" s="1">
        <v>305962</v>
      </c>
      <c r="B8" s="2" t="s">
        <v>22</v>
      </c>
      <c r="C8" s="3" t="s">
        <v>23</v>
      </c>
      <c r="D8" s="3" t="s">
        <v>24</v>
      </c>
      <c r="E8" s="3" t="s">
        <v>7</v>
      </c>
      <c r="F8" s="3" t="s">
        <v>21</v>
      </c>
      <c r="G8" s="4">
        <v>822.13</v>
      </c>
    </row>
    <row r="9" spans="1:7" x14ac:dyDescent="0.25">
      <c r="A9" s="6">
        <v>97447</v>
      </c>
      <c r="B9" s="2" t="s">
        <v>25</v>
      </c>
      <c r="C9" s="3" t="s">
        <v>26</v>
      </c>
      <c r="D9" s="3" t="s">
        <v>28</v>
      </c>
      <c r="E9" s="3" t="s">
        <v>7</v>
      </c>
      <c r="F9" s="3" t="s">
        <v>27</v>
      </c>
      <c r="G9" s="4">
        <v>984</v>
      </c>
    </row>
    <row r="10" spans="1:7" x14ac:dyDescent="0.25">
      <c r="A10" s="1">
        <v>272759</v>
      </c>
      <c r="B10" s="2" t="s">
        <v>29</v>
      </c>
      <c r="C10" s="3" t="s">
        <v>30</v>
      </c>
      <c r="D10" s="3" t="s">
        <v>31</v>
      </c>
      <c r="E10" s="3" t="s">
        <v>7</v>
      </c>
      <c r="F10" s="3" t="s">
        <v>27</v>
      </c>
      <c r="G10" s="4">
        <v>900</v>
      </c>
    </row>
    <row r="11" spans="1:7" x14ac:dyDescent="0.25">
      <c r="A11" s="1">
        <v>370656</v>
      </c>
      <c r="B11" s="2" t="s">
        <v>32</v>
      </c>
      <c r="C11" s="3" t="s">
        <v>33</v>
      </c>
      <c r="D11" s="3" t="s">
        <v>34</v>
      </c>
      <c r="E11" s="3" t="s">
        <v>7</v>
      </c>
      <c r="F11" s="3" t="s">
        <v>27</v>
      </c>
      <c r="G11" s="4">
        <v>998</v>
      </c>
    </row>
    <row r="12" spans="1:7" x14ac:dyDescent="0.25">
      <c r="A12" s="1">
        <v>113397</v>
      </c>
      <c r="B12" s="2" t="s">
        <v>35</v>
      </c>
      <c r="C12" s="3" t="s">
        <v>36</v>
      </c>
      <c r="D12" s="3" t="s">
        <v>37</v>
      </c>
      <c r="E12" s="3" t="s">
        <v>7</v>
      </c>
      <c r="F12" s="3" t="s">
        <v>27</v>
      </c>
      <c r="G12" s="5">
        <v>1640</v>
      </c>
    </row>
    <row r="13" spans="1:7" x14ac:dyDescent="0.25">
      <c r="A13" s="1">
        <v>113398</v>
      </c>
      <c r="B13" s="2" t="s">
        <v>38</v>
      </c>
      <c r="C13" s="3" t="s">
        <v>39</v>
      </c>
      <c r="D13" s="3" t="s">
        <v>40</v>
      </c>
      <c r="E13" s="3" t="s">
        <v>7</v>
      </c>
      <c r="F13" s="3" t="s">
        <v>27</v>
      </c>
      <c r="G13" s="5">
        <v>1640</v>
      </c>
    </row>
  </sheetData>
  <autoFilter ref="A3:G13"/>
  <sortState ref="A3:H2346">
    <sortCondition ref="C3:C234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workbookViewId="0">
      <selection activeCell="B4" sqref="B4"/>
    </sheetView>
  </sheetViews>
  <sheetFormatPr defaultRowHeight="15" x14ac:dyDescent="0.25"/>
  <cols>
    <col min="2" max="2" width="21.5703125" customWidth="1"/>
    <col min="3" max="3" width="50.42578125" customWidth="1"/>
    <col min="4" max="4" width="52.42578125" customWidth="1"/>
    <col min="5" max="5" width="6" customWidth="1"/>
    <col min="6" max="6" width="14.140625" customWidth="1"/>
    <col min="7" max="7" width="7.5703125" customWidth="1"/>
  </cols>
  <sheetData>
    <row r="3" spans="1:7" x14ac:dyDescent="0.25">
      <c r="A3" s="10" t="s">
        <v>0</v>
      </c>
      <c r="B3" s="10" t="s">
        <v>1</v>
      </c>
      <c r="C3" s="10" t="s">
        <v>2</v>
      </c>
      <c r="D3" s="10" t="s">
        <v>6</v>
      </c>
      <c r="E3" s="10" t="s">
        <v>3</v>
      </c>
      <c r="F3" s="10" t="s">
        <v>4</v>
      </c>
      <c r="G3" s="11" t="s">
        <v>5</v>
      </c>
    </row>
    <row r="4" spans="1:7" x14ac:dyDescent="0.25">
      <c r="A4" s="7">
        <v>306020</v>
      </c>
      <c r="B4" s="8" t="s">
        <v>44</v>
      </c>
      <c r="C4" s="9" t="s">
        <v>45</v>
      </c>
      <c r="D4" s="9" t="s">
        <v>46</v>
      </c>
      <c r="E4" s="9" t="s">
        <v>7</v>
      </c>
      <c r="F4" s="9" t="s">
        <v>21</v>
      </c>
      <c r="G4" s="12">
        <v>2067.25</v>
      </c>
    </row>
    <row r="5" spans="1:7" x14ac:dyDescent="0.25">
      <c r="A5" s="1">
        <v>332559</v>
      </c>
      <c r="B5" s="2" t="s">
        <v>47</v>
      </c>
      <c r="C5" s="3" t="s">
        <v>48</v>
      </c>
      <c r="D5" s="3" t="s">
        <v>49</v>
      </c>
      <c r="E5" s="3" t="s">
        <v>7</v>
      </c>
      <c r="F5" s="3" t="s">
        <v>21</v>
      </c>
      <c r="G5" s="5">
        <v>2177.38</v>
      </c>
    </row>
    <row r="6" spans="1:7" x14ac:dyDescent="0.25">
      <c r="A6" s="1">
        <v>113326</v>
      </c>
      <c r="B6" s="2" t="s">
        <v>50</v>
      </c>
      <c r="C6" s="3" t="s">
        <v>51</v>
      </c>
      <c r="D6" s="3" t="s">
        <v>52</v>
      </c>
      <c r="E6" s="3" t="s">
        <v>7</v>
      </c>
      <c r="F6" s="3" t="s">
        <v>27</v>
      </c>
      <c r="G6" s="5">
        <v>1221</v>
      </c>
    </row>
    <row r="7" spans="1:7" x14ac:dyDescent="0.25">
      <c r="A7" s="1">
        <v>113327</v>
      </c>
      <c r="B7" s="2" t="s">
        <v>53</v>
      </c>
      <c r="C7" s="3" t="s">
        <v>54</v>
      </c>
      <c r="D7" s="3" t="s">
        <v>55</v>
      </c>
      <c r="E7" s="3" t="s">
        <v>7</v>
      </c>
      <c r="F7" s="3" t="s">
        <v>27</v>
      </c>
      <c r="G7" s="4">
        <v>1312</v>
      </c>
    </row>
    <row r="8" spans="1:7" x14ac:dyDescent="0.25">
      <c r="A8" s="6">
        <v>113351</v>
      </c>
      <c r="B8" s="2" t="s">
        <v>56</v>
      </c>
      <c r="C8" s="3" t="s">
        <v>57</v>
      </c>
      <c r="D8" s="3" t="s">
        <v>58</v>
      </c>
      <c r="E8" s="3" t="s">
        <v>7</v>
      </c>
      <c r="F8" s="3" t="s">
        <v>27</v>
      </c>
      <c r="G8" s="4">
        <v>1543</v>
      </c>
    </row>
    <row r="9" spans="1:7" x14ac:dyDescent="0.25">
      <c r="A9" s="1">
        <v>113352</v>
      </c>
      <c r="B9" s="2" t="s">
        <v>59</v>
      </c>
      <c r="C9" s="3" t="s">
        <v>60</v>
      </c>
      <c r="D9" s="3" t="s">
        <v>61</v>
      </c>
      <c r="E9" s="3" t="s">
        <v>7</v>
      </c>
      <c r="F9" s="3" t="s">
        <v>27</v>
      </c>
      <c r="G9" s="4">
        <v>1579.26</v>
      </c>
    </row>
    <row r="10" spans="1:7" x14ac:dyDescent="0.25">
      <c r="A10" s="1">
        <v>113394</v>
      </c>
      <c r="B10" s="2" t="s">
        <v>62</v>
      </c>
      <c r="C10" s="3" t="s">
        <v>63</v>
      </c>
      <c r="D10" s="3" t="s">
        <v>64</v>
      </c>
      <c r="E10" s="3" t="s">
        <v>7</v>
      </c>
      <c r="F10" s="3" t="s">
        <v>27</v>
      </c>
      <c r="G10" s="5">
        <v>2704</v>
      </c>
    </row>
    <row r="11" spans="1:7" x14ac:dyDescent="0.25">
      <c r="A11" s="1">
        <v>113395</v>
      </c>
      <c r="B11" s="2" t="s">
        <v>65</v>
      </c>
      <c r="C11" s="3" t="s">
        <v>66</v>
      </c>
      <c r="D11" s="3" t="s">
        <v>67</v>
      </c>
      <c r="E11" s="3" t="s">
        <v>7</v>
      </c>
      <c r="F11" s="3" t="s">
        <v>27</v>
      </c>
      <c r="G11" s="5">
        <v>2896</v>
      </c>
    </row>
    <row r="12" spans="1:7" x14ac:dyDescent="0.25">
      <c r="A12" s="1">
        <v>253908</v>
      </c>
      <c r="B12" s="2" t="s">
        <v>68</v>
      </c>
      <c r="C12" s="3" t="s">
        <v>69</v>
      </c>
      <c r="D12" s="3" t="s">
        <v>70</v>
      </c>
      <c r="E12" s="3" t="s">
        <v>7</v>
      </c>
      <c r="F12" s="3" t="s">
        <v>42</v>
      </c>
      <c r="G12" s="5">
        <v>1050</v>
      </c>
    </row>
  </sheetData>
  <autoFilter ref="A3:G12">
    <sortState ref="A3:H1282">
      <sortCondition ref="C3:C1282"/>
    </sortState>
  </autoFilter>
  <sortState ref="A3:K1288">
    <sortCondition ref="C3:C128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workbookViewId="0">
      <selection activeCell="B5" sqref="B5"/>
    </sheetView>
  </sheetViews>
  <sheetFormatPr defaultRowHeight="15" x14ac:dyDescent="0.25"/>
  <cols>
    <col min="2" max="2" width="21.5703125" customWidth="1"/>
    <col min="3" max="3" width="50.42578125" customWidth="1"/>
    <col min="4" max="4" width="52.42578125" customWidth="1"/>
    <col min="5" max="5" width="6" customWidth="1"/>
    <col min="6" max="6" width="14.140625" customWidth="1"/>
    <col min="7" max="7" width="7.5703125" customWidth="1"/>
  </cols>
  <sheetData>
    <row r="3" spans="1:7" x14ac:dyDescent="0.25">
      <c r="A3" s="10" t="s">
        <v>0</v>
      </c>
      <c r="B3" s="10" t="s">
        <v>1</v>
      </c>
      <c r="C3" s="10" t="s">
        <v>2</v>
      </c>
      <c r="D3" s="10" t="s">
        <v>6</v>
      </c>
      <c r="E3" s="10" t="s">
        <v>3</v>
      </c>
      <c r="F3" s="10" t="s">
        <v>4</v>
      </c>
      <c r="G3" s="11" t="s">
        <v>5</v>
      </c>
    </row>
    <row r="4" spans="1:7" x14ac:dyDescent="0.25">
      <c r="A4" s="7">
        <v>305938</v>
      </c>
      <c r="B4" s="8" t="s">
        <v>71</v>
      </c>
      <c r="C4" s="9" t="s">
        <v>72</v>
      </c>
      <c r="D4" s="9" t="s">
        <v>73</v>
      </c>
      <c r="E4" s="9" t="s">
        <v>7</v>
      </c>
      <c r="F4" s="9" t="s">
        <v>21</v>
      </c>
      <c r="G4" s="12">
        <v>1515</v>
      </c>
    </row>
    <row r="5" spans="1:7" x14ac:dyDescent="0.25">
      <c r="A5" s="1">
        <v>305948</v>
      </c>
      <c r="B5" s="2" t="s">
        <v>74</v>
      </c>
      <c r="C5" s="3" t="s">
        <v>75</v>
      </c>
      <c r="D5" s="3" t="s">
        <v>76</v>
      </c>
      <c r="E5" s="3" t="s">
        <v>7</v>
      </c>
      <c r="F5" s="3" t="s">
        <v>21</v>
      </c>
      <c r="G5" s="5">
        <v>1536.13</v>
      </c>
    </row>
    <row r="6" spans="1:7" x14ac:dyDescent="0.25">
      <c r="A6" s="1">
        <v>306065</v>
      </c>
      <c r="B6" s="2" t="s">
        <v>77</v>
      </c>
      <c r="C6" s="3" t="s">
        <v>78</v>
      </c>
      <c r="D6" s="3" t="s">
        <v>79</v>
      </c>
      <c r="E6" s="3" t="s">
        <v>7</v>
      </c>
      <c r="F6" s="3" t="s">
        <v>21</v>
      </c>
      <c r="G6" s="5">
        <v>1431.63</v>
      </c>
    </row>
    <row r="7" spans="1:7" x14ac:dyDescent="0.25">
      <c r="A7" s="1">
        <v>305930</v>
      </c>
      <c r="B7" s="2" t="s">
        <v>80</v>
      </c>
      <c r="C7" s="3" t="s">
        <v>81</v>
      </c>
      <c r="D7" s="3" t="s">
        <v>82</v>
      </c>
      <c r="E7" s="3" t="s">
        <v>7</v>
      </c>
      <c r="F7" s="3" t="s">
        <v>21</v>
      </c>
      <c r="G7" s="4">
        <v>1570.13</v>
      </c>
    </row>
    <row r="8" spans="1:7" x14ac:dyDescent="0.25">
      <c r="A8" s="6">
        <v>305936</v>
      </c>
      <c r="B8" s="2" t="s">
        <v>83</v>
      </c>
      <c r="C8" s="3" t="s">
        <v>84</v>
      </c>
      <c r="D8" s="3" t="s">
        <v>85</v>
      </c>
      <c r="E8" s="3" t="s">
        <v>7</v>
      </c>
      <c r="F8" s="3" t="s">
        <v>21</v>
      </c>
      <c r="G8" s="4">
        <v>1479</v>
      </c>
    </row>
    <row r="9" spans="1:7" x14ac:dyDescent="0.25">
      <c r="A9" s="1">
        <v>113358</v>
      </c>
      <c r="B9" s="2" t="s">
        <v>86</v>
      </c>
      <c r="C9" s="3" t="s">
        <v>87</v>
      </c>
      <c r="D9" s="3" t="s">
        <v>88</v>
      </c>
      <c r="E9" s="3" t="s">
        <v>7</v>
      </c>
      <c r="F9" s="3" t="s">
        <v>27</v>
      </c>
      <c r="G9" s="4">
        <v>1128</v>
      </c>
    </row>
  </sheetData>
  <autoFilter ref="A3:G9"/>
  <sortState ref="A3:H2071">
    <sortCondition ref="C3:C207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workbookViewId="0">
      <selection activeCell="B4" sqref="B4"/>
    </sheetView>
  </sheetViews>
  <sheetFormatPr defaultRowHeight="15" x14ac:dyDescent="0.25"/>
  <cols>
    <col min="2" max="2" width="21.5703125" customWidth="1"/>
    <col min="3" max="3" width="50.42578125" customWidth="1"/>
    <col min="4" max="4" width="52.42578125" customWidth="1"/>
    <col min="5" max="5" width="6" customWidth="1"/>
    <col min="6" max="6" width="14.140625" customWidth="1"/>
    <col min="7" max="7" width="7.5703125" customWidth="1"/>
  </cols>
  <sheetData>
    <row r="3" spans="1:7" x14ac:dyDescent="0.25">
      <c r="A3" s="10" t="s">
        <v>0</v>
      </c>
      <c r="B3" s="10" t="s">
        <v>1</v>
      </c>
      <c r="C3" s="10" t="s">
        <v>2</v>
      </c>
      <c r="D3" s="10" t="s">
        <v>6</v>
      </c>
      <c r="E3" s="10" t="s">
        <v>3</v>
      </c>
      <c r="F3" s="10" t="s">
        <v>4</v>
      </c>
      <c r="G3" s="11" t="s">
        <v>5</v>
      </c>
    </row>
    <row r="4" spans="1:7" x14ac:dyDescent="0.25">
      <c r="A4" s="7">
        <v>278133</v>
      </c>
      <c r="B4" s="8" t="s">
        <v>89</v>
      </c>
      <c r="C4" s="9" t="s">
        <v>90</v>
      </c>
      <c r="D4" s="9" t="s">
        <v>91</v>
      </c>
      <c r="E4" s="9" t="s">
        <v>7</v>
      </c>
      <c r="F4" s="9" t="s">
        <v>41</v>
      </c>
      <c r="G4" s="12">
        <v>1320</v>
      </c>
    </row>
    <row r="5" spans="1:7" x14ac:dyDescent="0.25">
      <c r="A5" s="1">
        <v>278134</v>
      </c>
      <c r="B5" s="2" t="s">
        <v>92</v>
      </c>
      <c r="C5" s="3" t="s">
        <v>93</v>
      </c>
      <c r="D5" s="3" t="s">
        <v>94</v>
      </c>
      <c r="E5" s="3" t="s">
        <v>7</v>
      </c>
      <c r="F5" s="3" t="s">
        <v>41</v>
      </c>
      <c r="G5" s="5">
        <v>1990</v>
      </c>
    </row>
    <row r="6" spans="1:7" x14ac:dyDescent="0.25">
      <c r="A6" s="1">
        <v>278135</v>
      </c>
      <c r="B6" s="2" t="s">
        <v>95</v>
      </c>
      <c r="C6" s="3" t="s">
        <v>96</v>
      </c>
      <c r="D6" s="3" t="s">
        <v>97</v>
      </c>
      <c r="E6" s="3" t="s">
        <v>7</v>
      </c>
      <c r="F6" s="3" t="s">
        <v>41</v>
      </c>
      <c r="G6" s="5">
        <v>1990</v>
      </c>
    </row>
    <row r="7" spans="1:7" x14ac:dyDescent="0.25">
      <c r="A7" s="1">
        <v>302291</v>
      </c>
      <c r="B7" s="2" t="s">
        <v>98</v>
      </c>
      <c r="C7" s="3" t="s">
        <v>99</v>
      </c>
      <c r="D7" s="3" t="s">
        <v>100</v>
      </c>
      <c r="E7" s="3" t="s">
        <v>7</v>
      </c>
      <c r="F7" s="3" t="s">
        <v>43</v>
      </c>
      <c r="G7" s="5">
        <v>1920</v>
      </c>
    </row>
    <row r="8" spans="1:7" x14ac:dyDescent="0.25">
      <c r="A8" s="1">
        <v>302292</v>
      </c>
      <c r="B8" s="2" t="s">
        <v>101</v>
      </c>
      <c r="C8" s="3" t="s">
        <v>102</v>
      </c>
      <c r="D8" s="3" t="s">
        <v>103</v>
      </c>
      <c r="E8" s="3" t="s">
        <v>7</v>
      </c>
      <c r="F8" s="3" t="s">
        <v>43</v>
      </c>
      <c r="G8" s="4">
        <v>1735.65</v>
      </c>
    </row>
    <row r="9" spans="1:7" x14ac:dyDescent="0.25">
      <c r="A9" s="6">
        <v>302290</v>
      </c>
      <c r="B9" s="2" t="s">
        <v>104</v>
      </c>
      <c r="C9" s="3" t="s">
        <v>105</v>
      </c>
      <c r="D9" s="3" t="s">
        <v>106</v>
      </c>
      <c r="E9" s="3" t="s">
        <v>7</v>
      </c>
      <c r="F9" s="3" t="s">
        <v>43</v>
      </c>
      <c r="G9" s="4">
        <v>1099</v>
      </c>
    </row>
  </sheetData>
  <autoFilter ref="A3:G9"/>
  <sortState ref="A3:H380">
    <sortCondition ref="C3:C3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Общий</vt:lpstr>
      <vt:lpstr>System</vt:lpstr>
      <vt:lpstr>Ford Focus</vt:lpstr>
      <vt:lpstr>Ford Transit</vt:lpstr>
      <vt:lpstr>Hyundai i40</vt:lpstr>
      <vt:lpstr>BMW E60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2019-05-03T11:43:22Z</dcterms:modified>
</cp:coreProperties>
</file>