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mirnov\Desktop\"/>
    </mc:Choice>
  </mc:AlternateContent>
  <xr:revisionPtr revIDLastSave="0" documentId="8_{BA94750C-9E25-4EA2-AD7A-066C4613F0D2}" xr6:coauthVersionLast="43" xr6:coauthVersionMax="43" xr10:uidLastSave="{00000000-0000-0000-0000-000000000000}"/>
  <bookViews>
    <workbookView xWindow="2880" yWindow="1680" windowWidth="22770" windowHeight="13560" xr2:uid="{3AA40AB2-654A-4D3D-8D37-58011D063B2B}"/>
  </bookViews>
  <sheets>
    <sheet name="Room 1" sheetId="1" r:id="rId1"/>
    <sheet name="Room 2" sheetId="5" r:id="rId2"/>
    <sheet name="Сводная Поставщики" sheetId="2" r:id="rId3"/>
    <sheet name="Сводная Категории" sheetId="7" r:id="rId4"/>
  </sheets>
  <definedNames>
    <definedName name="_xlnm._FilterDatabase" localSheetId="0" hidden="1">'Room 1'!$A$1:$K$10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5" l="1"/>
  <c r="K10" i="5"/>
  <c r="K9" i="5"/>
  <c r="K7" i="5"/>
  <c r="K4" i="5"/>
  <c r="K6" i="5"/>
  <c r="K5" i="5"/>
  <c r="K3" i="5"/>
  <c r="K2" i="5"/>
  <c r="J24" i="7"/>
  <c r="J24" i="2"/>
  <c r="J20" i="2"/>
  <c r="J13" i="2"/>
  <c r="J10" i="2"/>
  <c r="J3" i="2"/>
  <c r="J17" i="7"/>
  <c r="J5" i="7"/>
  <c r="J23" i="7"/>
  <c r="J22" i="7"/>
  <c r="J21" i="7"/>
  <c r="J13" i="7"/>
  <c r="J12" i="7"/>
  <c r="J16" i="7"/>
  <c r="J9" i="7"/>
  <c r="J8" i="7"/>
  <c r="J11" i="7"/>
  <c r="J14" i="7" s="1"/>
  <c r="J17" i="2"/>
  <c r="J11" i="2"/>
  <c r="J12" i="2"/>
  <c r="J7" i="2"/>
  <c r="J8" i="2"/>
  <c r="J9" i="2"/>
  <c r="J18" i="2"/>
  <c r="J19" i="2"/>
  <c r="J2" i="2"/>
  <c r="J10" i="7" l="1"/>
  <c r="K9" i="1" l="1"/>
  <c r="K8" i="1"/>
  <c r="K7" i="1"/>
  <c r="K6" i="1"/>
  <c r="K2" i="1"/>
  <c r="K3" i="1"/>
  <c r="K4" i="1"/>
  <c r="K10" i="1"/>
  <c r="K5" i="1"/>
  <c r="K11" i="5" l="1"/>
  <c r="K11" i="1"/>
</calcChain>
</file>

<file path=xl/sharedStrings.xml><?xml version="1.0" encoding="utf-8"?>
<sst xmlns="http://schemas.openxmlformats.org/spreadsheetml/2006/main" count="391" uniqueCount="90">
  <si>
    <t>Мебель</t>
  </si>
  <si>
    <t>Шт.</t>
  </si>
  <si>
    <t>стул</t>
  </si>
  <si>
    <t>Herman</t>
  </si>
  <si>
    <t>стол</t>
  </si>
  <si>
    <t>Отделка стен</t>
  </si>
  <si>
    <t>обои</t>
  </si>
  <si>
    <t>флизелин 10х1,5 м.</t>
  </si>
  <si>
    <t>Underground</t>
  </si>
  <si>
    <t>Триумфальная марка</t>
  </si>
  <si>
    <t>Сантехника</t>
  </si>
  <si>
    <t>Двери</t>
  </si>
  <si>
    <t>Дверь входная метал</t>
  </si>
  <si>
    <t>Портал двери</t>
  </si>
  <si>
    <t>Trino Porte</t>
  </si>
  <si>
    <t>Дверь металлическая, наружная отделка шпон венге, внутренняя - шпон орех. Размер 1х2,1 м.</t>
  </si>
  <si>
    <t>Шпон орех, Размер 0,9х2 м.</t>
  </si>
  <si>
    <t>Портал входной двери, внутренняя часть, шпон ореха.</t>
  </si>
  <si>
    <t>Смеситель для раковины</t>
  </si>
  <si>
    <t>Полотенцесушитель</t>
  </si>
  <si>
    <t>Дверь межкомнатная</t>
  </si>
  <si>
    <t>Унитаз</t>
  </si>
  <si>
    <t>Gessi Inciso 58192</t>
  </si>
  <si>
    <t xml:space="preserve">
Размер 150х45 см.</t>
  </si>
  <si>
    <t>Antonio lupi
Bitlight 
Арт. BTL150AE</t>
  </si>
  <si>
    <t>TOTO 
Neorest AC</t>
  </si>
  <si>
    <t>Цвет белый.</t>
  </si>
  <si>
    <t>Цвет черный</t>
  </si>
  <si>
    <t>Vitra Wood Table</t>
  </si>
  <si>
    <t>дерево
размер 74х90х200 см</t>
  </si>
  <si>
    <t>Pedralli Twig</t>
  </si>
  <si>
    <t>ткань дерево
размер 450х525х840 мм</t>
  </si>
  <si>
    <r>
      <t xml:space="preserve">Категория
</t>
    </r>
    <r>
      <rPr>
        <i/>
        <sz val="11"/>
        <color rgb="FFFF0000"/>
        <rFont val="Calibri"/>
        <family val="2"/>
        <charset val="204"/>
        <scheme val="minor"/>
      </rPr>
      <t>Значения выбираются из выпадающего списка</t>
    </r>
  </si>
  <si>
    <r>
      <t xml:space="preserve">Стоимость
</t>
    </r>
    <r>
      <rPr>
        <i/>
        <sz val="11"/>
        <color rgb="FFFF0000"/>
        <rFont val="Calibri"/>
        <family val="2"/>
        <charset val="204"/>
        <scheme val="minor"/>
      </rPr>
      <t>Формула</t>
    </r>
  </si>
  <si>
    <r>
      <t xml:space="preserve">Стоимость
</t>
    </r>
    <r>
      <rPr>
        <i/>
        <sz val="11"/>
        <color rgb="FFFF0000"/>
        <rFont val="Calibri"/>
        <family val="2"/>
        <charset val="204"/>
        <scheme val="minor"/>
      </rPr>
      <t xml:space="preserve">Заполняется автоматически, при заполнении ячеек столбца 10 в листах Room1, Room2, Room3 и т.д., либо расчет по формуле, аналогичной в </t>
    </r>
  </si>
  <si>
    <r>
      <t xml:space="preserve">Цена за ед.
</t>
    </r>
    <r>
      <rPr>
        <i/>
        <sz val="11"/>
        <color rgb="FFFF0000"/>
        <rFont val="Calibri"/>
        <family val="2"/>
        <charset val="204"/>
        <scheme val="minor"/>
      </rPr>
      <t>Заполняется автоматически, при заполнении ячеек столбца 9 в листах Room1, Room2, Room3 и т.д.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</si>
  <si>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Поставщик
</t>
    </r>
    <r>
      <rPr>
        <i/>
        <sz val="11"/>
        <color rgb="FFFF0000"/>
        <rFont val="Calibri"/>
        <family val="2"/>
        <charset val="204"/>
        <scheme val="minor"/>
      </rPr>
      <t>Заполняется автоматически, при заполнении ячеек столбца 8 в листах Room1, Room2, Room3 и т.д</t>
    </r>
    <r>
      <rPr>
        <sz val="11"/>
        <color rgb="FFFF0000"/>
        <rFont val="Calibri"/>
        <family val="2"/>
        <charset val="204"/>
        <scheme val="minor"/>
      </rPr>
      <t xml:space="preserve">. 
</t>
    </r>
  </si>
  <si>
    <r>
      <t xml:space="preserve">Ед. изм.
</t>
    </r>
    <r>
      <rPr>
        <i/>
        <sz val="11"/>
        <color rgb="FFFF0000"/>
        <rFont val="Calibri"/>
        <family val="2"/>
        <charset val="204"/>
        <scheme val="minor"/>
      </rPr>
      <t xml:space="preserve">Заполняется автоматически, при заполнении ячеек столбца 7 в листах Room1, Room2, Room3 и т.д. </t>
    </r>
  </si>
  <si>
    <r>
      <t xml:space="preserve">Количество
</t>
    </r>
    <r>
      <rPr>
        <i/>
        <sz val="11"/>
        <color rgb="FFFF0000"/>
        <rFont val="Calibri"/>
        <family val="2"/>
        <charset val="204"/>
        <scheme val="minor"/>
      </rPr>
      <t>Заполняется автоматически, при заполнении ячеек столбца 6 в листах Room1, Room2, Room3 и т.д.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</si>
  <si>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Свойства
</t>
    </r>
    <r>
      <rPr>
        <i/>
        <sz val="11"/>
        <color rgb="FFFF0000"/>
        <rFont val="Calibri"/>
        <family val="2"/>
        <charset val="204"/>
        <scheme val="minor"/>
      </rPr>
      <t xml:space="preserve">Заполняется автоматически, при заполнении ячеек столбца 5в листах Room1, Room2, Room3 и т.д. </t>
    </r>
  </si>
  <si>
    <r>
      <t xml:space="preserve">Производитель/артикул
</t>
    </r>
    <r>
      <rPr>
        <i/>
        <sz val="11"/>
        <color rgb="FFFF0000"/>
        <rFont val="Calibri"/>
        <family val="2"/>
        <charset val="204"/>
        <scheme val="minor"/>
      </rPr>
      <t xml:space="preserve">Заполняется автоматически, при заполнении ячеек столбца 4 в листах Room1, Room2, Room3 и т.д. </t>
    </r>
  </si>
  <si>
    <r>
      <t xml:space="preserve">Категория
</t>
    </r>
    <r>
      <rPr>
        <i/>
        <sz val="11"/>
        <color rgb="FFFF0000"/>
        <rFont val="Calibri"/>
        <family val="2"/>
        <charset val="204"/>
        <scheme val="minor"/>
      </rPr>
      <t>Заполняется автоматически, при заполнении ячеек столбца 3 в листах Room1, Room2, Room3 и т.д.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</si>
  <si>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Элемент
</t>
    </r>
    <r>
      <rPr>
        <i/>
        <sz val="11"/>
        <color rgb="FFFF0000"/>
        <rFont val="Calibri"/>
        <family val="2"/>
        <charset val="204"/>
        <scheme val="minor"/>
      </rPr>
      <t>Заполняется автоматически, при заполнении ячеек столбца 2 в листах Room1, Room2,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1"/>
        <color rgb="FFFF0000"/>
        <rFont val="Calibri"/>
        <family val="2"/>
        <charset val="204"/>
        <scheme val="minor"/>
      </rPr>
      <t>Room3 и т.д.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</si>
  <si>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В этой таблице автоматически должны собираться данные со всех листов Room с сортировкой по столбцу "Поставщик". В конце каждого поставщика суммирование результата по столбцу "Стоимость".  </t>
  </si>
  <si>
    <r>
      <t xml:space="preserve">Элемент
</t>
    </r>
    <r>
      <rPr>
        <i/>
        <sz val="11"/>
        <color rgb="FFFF0000"/>
        <rFont val="Calibri"/>
        <family val="2"/>
        <charset val="204"/>
        <scheme val="minor"/>
      </rPr>
      <t>Заполняется вручную.</t>
    </r>
  </si>
  <si>
    <r>
      <t xml:space="preserve">Производитель/артикул
</t>
    </r>
    <r>
      <rPr>
        <i/>
        <sz val="11"/>
        <color rgb="FFFF0000"/>
        <rFont val="Calibri"/>
        <family val="2"/>
        <charset val="204"/>
        <scheme val="minor"/>
      </rPr>
      <t>Заполняется вручную.</t>
    </r>
  </si>
  <si>
    <r>
      <t xml:space="preserve">Свойства/Характеристики
</t>
    </r>
    <r>
      <rPr>
        <i/>
        <sz val="11"/>
        <color rgb="FFFF0000"/>
        <rFont val="Calibri"/>
        <family val="2"/>
        <charset val="204"/>
        <scheme val="minor"/>
      </rPr>
      <t>Заполняется вручную</t>
    </r>
    <r>
      <rPr>
        <sz val="11"/>
        <color theme="1"/>
        <rFont val="Calibri"/>
        <family val="2"/>
        <charset val="204"/>
        <scheme val="minor"/>
      </rPr>
      <t>.</t>
    </r>
  </si>
  <si>
    <r>
      <t xml:space="preserve">Количество
</t>
    </r>
    <r>
      <rPr>
        <i/>
        <sz val="11"/>
        <color rgb="FFFF0000"/>
        <rFont val="Calibri"/>
        <family val="2"/>
        <charset val="204"/>
        <scheme val="minor"/>
      </rPr>
      <t>Заполняется вручную.</t>
    </r>
  </si>
  <si>
    <r>
      <t xml:space="preserve">Поставщик
</t>
    </r>
    <r>
      <rPr>
        <i/>
        <sz val="11"/>
        <color rgb="FFFF0000"/>
        <rFont val="Calibri"/>
        <family val="2"/>
        <charset val="204"/>
        <scheme val="minor"/>
      </rPr>
      <t>Заполняется вручную.</t>
    </r>
  </si>
  <si>
    <r>
      <t xml:space="preserve">Цена за ед.
</t>
    </r>
    <r>
      <rPr>
        <i/>
        <sz val="11"/>
        <color rgb="FFFF0000"/>
        <rFont val="Calibri"/>
        <family val="2"/>
        <charset val="204"/>
        <scheme val="minor"/>
      </rPr>
      <t>Заполняется вручную.</t>
    </r>
  </si>
  <si>
    <t>ИТОГО</t>
  </si>
  <si>
    <t>Количество листов Room - будет варьироваться в зависимости от проекта, но в листы "Сводная Поставщики" и "Сводная по категориям" должны аккумулироваться данные со всех листов Room.</t>
  </si>
  <si>
    <t xml:space="preserve"> ArtCeram A16/Overview  </t>
  </si>
  <si>
    <t>Cisal  Less Minimal Chrome
Арт. LM00551021</t>
  </si>
  <si>
    <t>Цвет хром</t>
  </si>
  <si>
    <t>Напольные покрытия</t>
  </si>
  <si>
    <t>Interface Equal Measure</t>
  </si>
  <si>
    <t>Ковролин</t>
  </si>
  <si>
    <t>Цвет серый 608</t>
  </si>
  <si>
    <t>м2</t>
  </si>
  <si>
    <t>Office solutions</t>
  </si>
  <si>
    <t>Interface Human Nature</t>
  </si>
  <si>
    <t>Кресло</t>
  </si>
  <si>
    <t xml:space="preserve">Посетительское кресло Softshell, Vitra
</t>
  </si>
  <si>
    <t>на 4-х лучевой базе на глайдах
Обивка - ткань Plano
База - полированный алюминий</t>
  </si>
  <si>
    <t xml:space="preserve"> Nelson </t>
  </si>
  <si>
    <t>Круглый стол на глайдахД720 х В420 ммТоп - high-pressure laminateTable top / base: white laminate / white coated</t>
  </si>
  <si>
    <t>Стол</t>
  </si>
  <si>
    <t>Раковина</t>
  </si>
  <si>
    <t xml:space="preserve">ArtCeram 
Арт. GHL001 01 00
</t>
  </si>
  <si>
    <t>Цвет белый глянцевый
42x42 h12,5</t>
  </si>
  <si>
    <t>Little Greene 174513</t>
  </si>
  <si>
    <t>Little Greene 175621</t>
  </si>
  <si>
    <t>Обои</t>
  </si>
  <si>
    <t xml:space="preserve">
Стул</t>
  </si>
  <si>
    <t>Цвет черный
Размер 150х45 см.</t>
  </si>
  <si>
    <t>Цвет серый 609</t>
  </si>
  <si>
    <t>Мебель на заказ</t>
  </si>
  <si>
    <t>Столешница</t>
  </si>
  <si>
    <t xml:space="preserve">Archskin SL-IN-TN-ST-RU
</t>
  </si>
  <si>
    <t>Размер 3045*500*185 мм.</t>
  </si>
  <si>
    <t>Archskin</t>
  </si>
  <si>
    <r>
      <t xml:space="preserve">№
</t>
    </r>
    <r>
      <rPr>
        <i/>
        <sz val="11"/>
        <color rgb="FFFF0000"/>
        <rFont val="Calibri"/>
        <family val="2"/>
        <charset val="204"/>
        <scheme val="minor"/>
      </rPr>
      <t>Автоматическая нумерация</t>
    </r>
  </si>
  <si>
    <t>Круглый стол на глайдах Д720 х В420 мм
Топ - high-pressure laminate
Table top / 
base: white laminate / white coated</t>
  </si>
  <si>
    <t>Итого по разделу</t>
  </si>
  <si>
    <t xml:space="preserve">В этой таблице автоматически должны собираться данные со всех листов Room с сортировкой по столбцу "Категория". В конце каждой категории суммирование результата по столбцу "Стоимость".  </t>
  </si>
  <si>
    <r>
      <t xml:space="preserve">Визуализация
</t>
    </r>
    <r>
      <rPr>
        <i/>
        <sz val="11"/>
        <color rgb="FFFF0000"/>
        <rFont val="Calibri"/>
        <family val="2"/>
        <charset val="204"/>
        <scheme val="minor"/>
      </rPr>
      <t>Заполняется вручную.</t>
    </r>
  </si>
  <si>
    <r>
      <t xml:space="preserve">Ед. изм.
</t>
    </r>
    <r>
      <rPr>
        <i/>
        <sz val="11"/>
        <color rgb="FFFF0000"/>
        <rFont val="Calibri"/>
        <family val="2"/>
        <charset val="204"/>
        <scheme val="minor"/>
      </rPr>
      <t>Значения из выпадающего списка</t>
    </r>
  </si>
  <si>
    <r>
      <t xml:space="preserve">Свойства
</t>
    </r>
    <r>
      <rPr>
        <i/>
        <sz val="11"/>
        <color rgb="FFFF0000"/>
        <rFont val="Calibri"/>
        <family val="2"/>
        <charset val="204"/>
        <scheme val="minor"/>
      </rPr>
      <t xml:space="preserve">Заполняется автоматически, при заполнении ячеек столбца 5 в листах Room1, Room2, Room3 и т.д. </t>
    </r>
  </si>
  <si>
    <t>ArtCeram 
Арт. GHL001 01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</si>
</sst>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€-2]\ * #,##0.00_-;\-[$€-2]\ * #,##0.00_-;_-[$€-2]\ 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4" xfId="0" applyNumberFormat="1" applyBorder="1"/>
    <xf numFmtId="0" fontId="0" fillId="0" borderId="2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164" fontId="0" fillId="0" borderId="5" xfId="0" applyNumberFormat="1" applyBorder="1"/>
    <xf numFmtId="0" fontId="0" fillId="0" borderId="6" xfId="0" applyBorder="1" applyAlignment="1">
      <alignment wrapText="1"/>
    </xf>
    <xf numFmtId="164" fontId="0" fillId="0" borderId="6" xfId="0" applyNumberFormat="1" applyBorder="1"/>
    <xf numFmtId="0" fontId="2" fillId="0" borderId="3" xfId="0" applyFont="1" applyBorder="1" applyAlignment="1">
      <alignment wrapText="1"/>
    </xf>
    <xf numFmtId="164" fontId="0" fillId="0" borderId="2" xfId="0" applyNumberFormat="1" applyBorder="1"/>
    <xf numFmtId="164" fontId="2" fillId="0" borderId="4" xfId="0" applyNumberFormat="1" applyFont="1" applyBorder="1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0" fillId="0" borderId="1" xfId="0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Стиль сводной таблицы 1" table="0" count="0" xr9:uid="{337DC305-E5B3-47C0-A46D-C0AFCF1A55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1471-2F38-4BE6-9BD3-284F931EE8E7}">
  <dimension ref="A1:Q11"/>
  <sheetViews>
    <sheetView tabSelected="1" workbookViewId="0">
      <selection activeCell="I1" sqref="I1"/>
    </sheetView>
  </sheetViews>
  <sheetFormatPr defaultRowHeight="15" x14ac:dyDescent="0.25"/>
  <cols>
    <col min="1" max="1" width="6.85546875" style="1" customWidth="1"/>
    <col min="2" max="2" width="17.140625" style="1" customWidth="1"/>
    <col min="3" max="3" width="14.7109375" style="1" customWidth="1"/>
    <col min="4" max="4" width="13.7109375" style="1" customWidth="1"/>
    <col min="5" max="5" width="21.85546875" style="1" customWidth="1"/>
    <col min="6" max="6" width="27.28515625" style="1" customWidth="1"/>
    <col min="7" max="7" width="8.5703125" style="1" customWidth="1"/>
    <col min="8" max="8" width="7.7109375" style="1" customWidth="1"/>
    <col min="9" max="9" width="13.140625" style="1" customWidth="1"/>
    <col min="10" max="10" width="10.85546875" bestFit="1" customWidth="1"/>
    <col min="11" max="11" width="11.85546875" bestFit="1" customWidth="1"/>
    <col min="14" max="14" width="38.7109375" customWidth="1"/>
    <col min="15" max="15" width="9.42578125" customWidth="1"/>
  </cols>
  <sheetData>
    <row r="1" spans="1:17" ht="152.25" x14ac:dyDescent="0.25">
      <c r="A1" s="24" t="s">
        <v>82</v>
      </c>
      <c r="B1" s="2" t="s">
        <v>44</v>
      </c>
      <c r="C1" s="2" t="s">
        <v>32</v>
      </c>
      <c r="D1" s="2" t="s">
        <v>45</v>
      </c>
      <c r="E1" s="2" t="s">
        <v>46</v>
      </c>
      <c r="F1" s="2" t="s">
        <v>86</v>
      </c>
      <c r="G1" s="2" t="s">
        <v>47</v>
      </c>
      <c r="H1" s="2" t="s">
        <v>87</v>
      </c>
      <c r="I1" s="2" t="s">
        <v>48</v>
      </c>
      <c r="J1" s="2" t="s">
        <v>49</v>
      </c>
      <c r="K1" s="2" t="s">
        <v>33</v>
      </c>
      <c r="L1" s="1"/>
      <c r="M1" s="1"/>
      <c r="N1" s="10" t="s">
        <v>51</v>
      </c>
      <c r="P1" s="1"/>
      <c r="Q1" s="1"/>
    </row>
    <row r="2" spans="1:17" ht="45" x14ac:dyDescent="0.25">
      <c r="A2" s="3">
        <v>1</v>
      </c>
      <c r="B2" s="3" t="s">
        <v>19</v>
      </c>
      <c r="C2" s="3" t="s">
        <v>10</v>
      </c>
      <c r="D2" s="3" t="s">
        <v>24</v>
      </c>
      <c r="E2" s="3" t="s">
        <v>23</v>
      </c>
      <c r="F2" s="3"/>
      <c r="G2" s="3">
        <v>1</v>
      </c>
      <c r="H2" s="3" t="s">
        <v>1</v>
      </c>
      <c r="I2" s="3" t="s">
        <v>8</v>
      </c>
      <c r="J2" s="4">
        <v>870</v>
      </c>
      <c r="K2" s="4">
        <f t="shared" ref="K2:K10" si="0">G2*J2</f>
        <v>870</v>
      </c>
    </row>
    <row r="3" spans="1:17" ht="30" x14ac:dyDescent="0.25">
      <c r="A3" s="3">
        <v>2</v>
      </c>
      <c r="B3" s="3" t="s">
        <v>18</v>
      </c>
      <c r="C3" s="3" t="s">
        <v>10</v>
      </c>
      <c r="D3" s="3" t="s">
        <v>22</v>
      </c>
      <c r="E3" s="3" t="s">
        <v>27</v>
      </c>
      <c r="F3" s="3"/>
      <c r="G3" s="3">
        <v>1</v>
      </c>
      <c r="H3" s="3" t="s">
        <v>1</v>
      </c>
      <c r="I3" s="3" t="s">
        <v>8</v>
      </c>
      <c r="J3" s="4">
        <v>340</v>
      </c>
      <c r="K3" s="4">
        <f t="shared" si="0"/>
        <v>340</v>
      </c>
    </row>
    <row r="4" spans="1:17" ht="30" x14ac:dyDescent="0.25">
      <c r="A4" s="3">
        <v>3</v>
      </c>
      <c r="B4" s="3" t="s">
        <v>73</v>
      </c>
      <c r="C4" s="3" t="s">
        <v>5</v>
      </c>
      <c r="D4" s="3" t="s">
        <v>72</v>
      </c>
      <c r="E4" s="3" t="s">
        <v>7</v>
      </c>
      <c r="F4" s="3"/>
      <c r="G4" s="3">
        <v>3</v>
      </c>
      <c r="H4" s="3" t="s">
        <v>1</v>
      </c>
      <c r="I4" s="3" t="s">
        <v>3</v>
      </c>
      <c r="J4" s="4">
        <v>57</v>
      </c>
      <c r="K4" s="4">
        <f t="shared" si="0"/>
        <v>171</v>
      </c>
    </row>
    <row r="5" spans="1:17" ht="45" x14ac:dyDescent="0.25">
      <c r="A5" s="3">
        <v>4</v>
      </c>
      <c r="B5" s="3" t="s">
        <v>74</v>
      </c>
      <c r="C5" s="3" t="s">
        <v>0</v>
      </c>
      <c r="D5" s="3" t="s">
        <v>30</v>
      </c>
      <c r="E5" s="3" t="s">
        <v>31</v>
      </c>
      <c r="F5" s="3"/>
      <c r="G5" s="3">
        <v>10</v>
      </c>
      <c r="H5" s="3" t="s">
        <v>1</v>
      </c>
      <c r="I5" s="3" t="s">
        <v>3</v>
      </c>
      <c r="J5" s="4">
        <v>245</v>
      </c>
      <c r="K5" s="4">
        <f t="shared" si="0"/>
        <v>2450</v>
      </c>
    </row>
    <row r="6" spans="1:17" ht="30" x14ac:dyDescent="0.25">
      <c r="A6" s="3">
        <v>5</v>
      </c>
      <c r="B6" s="3" t="s">
        <v>21</v>
      </c>
      <c r="C6" s="3" t="s">
        <v>10</v>
      </c>
      <c r="D6" s="3" t="s">
        <v>25</v>
      </c>
      <c r="E6" s="3" t="s">
        <v>26</v>
      </c>
      <c r="F6" s="3"/>
      <c r="G6" s="3">
        <v>1</v>
      </c>
      <c r="H6" s="3" t="s">
        <v>1</v>
      </c>
      <c r="I6" s="3" t="s">
        <v>8</v>
      </c>
      <c r="J6" s="4">
        <v>990</v>
      </c>
      <c r="K6" s="4">
        <f t="shared" si="0"/>
        <v>990</v>
      </c>
    </row>
    <row r="7" spans="1:17" ht="39" customHeight="1" x14ac:dyDescent="0.25">
      <c r="A7" s="3">
        <v>6</v>
      </c>
      <c r="B7" s="3" t="s">
        <v>20</v>
      </c>
      <c r="C7" s="3" t="s">
        <v>11</v>
      </c>
      <c r="D7" s="3" t="s">
        <v>14</v>
      </c>
      <c r="E7" s="3" t="s">
        <v>16</v>
      </c>
      <c r="F7" s="3"/>
      <c r="G7" s="3">
        <v>3</v>
      </c>
      <c r="H7" s="3" t="s">
        <v>1</v>
      </c>
      <c r="I7" s="3" t="s">
        <v>9</v>
      </c>
      <c r="J7" s="4">
        <v>650</v>
      </c>
      <c r="K7" s="4">
        <f t="shared" si="0"/>
        <v>1950</v>
      </c>
    </row>
    <row r="8" spans="1:17" ht="90" x14ac:dyDescent="0.25">
      <c r="A8" s="3">
        <v>7</v>
      </c>
      <c r="B8" s="3" t="s">
        <v>12</v>
      </c>
      <c r="C8" s="3" t="s">
        <v>11</v>
      </c>
      <c r="D8" s="3" t="s">
        <v>14</v>
      </c>
      <c r="E8" s="3" t="s">
        <v>15</v>
      </c>
      <c r="F8" s="3"/>
      <c r="G8" s="3">
        <v>1</v>
      </c>
      <c r="H8" s="3" t="s">
        <v>1</v>
      </c>
      <c r="I8" s="3" t="s">
        <v>9</v>
      </c>
      <c r="J8" s="4">
        <v>1100</v>
      </c>
      <c r="K8" s="4">
        <f t="shared" si="0"/>
        <v>1100</v>
      </c>
    </row>
    <row r="9" spans="1:17" ht="45" x14ac:dyDescent="0.25">
      <c r="A9" s="3">
        <v>8</v>
      </c>
      <c r="B9" s="3" t="s">
        <v>13</v>
      </c>
      <c r="C9" s="3" t="s">
        <v>11</v>
      </c>
      <c r="D9" s="3" t="s">
        <v>14</v>
      </c>
      <c r="E9" s="3" t="s">
        <v>17</v>
      </c>
      <c r="F9" s="3"/>
      <c r="G9" s="3">
        <v>1</v>
      </c>
      <c r="H9" s="3" t="s">
        <v>1</v>
      </c>
      <c r="I9" s="3" t="s">
        <v>9</v>
      </c>
      <c r="J9" s="4">
        <v>89</v>
      </c>
      <c r="K9" s="4">
        <f t="shared" si="0"/>
        <v>89</v>
      </c>
    </row>
    <row r="10" spans="1:17" ht="30" x14ac:dyDescent="0.25">
      <c r="A10" s="3">
        <v>9</v>
      </c>
      <c r="B10" s="3" t="s">
        <v>4</v>
      </c>
      <c r="C10" s="3" t="s">
        <v>0</v>
      </c>
      <c r="D10" s="3" t="s">
        <v>28</v>
      </c>
      <c r="E10" s="3" t="s">
        <v>29</v>
      </c>
      <c r="F10" s="3"/>
      <c r="G10" s="3">
        <v>1</v>
      </c>
      <c r="H10" s="3" t="s">
        <v>1</v>
      </c>
      <c r="I10" s="3" t="s">
        <v>3</v>
      </c>
      <c r="J10" s="4">
        <v>6180</v>
      </c>
      <c r="K10" s="4">
        <f t="shared" si="0"/>
        <v>6180</v>
      </c>
    </row>
    <row r="11" spans="1:17" ht="30" customHeight="1" x14ac:dyDescent="0.25">
      <c r="A11" s="3"/>
      <c r="B11" s="5" t="s">
        <v>50</v>
      </c>
      <c r="C11" s="6"/>
      <c r="D11" s="6"/>
      <c r="E11" s="6"/>
      <c r="F11" s="6"/>
      <c r="G11" s="6"/>
      <c r="H11" s="6"/>
      <c r="I11" s="6"/>
      <c r="J11" s="8"/>
      <c r="K11" s="7">
        <f>SUM(K2:K10)</f>
        <v>14140</v>
      </c>
    </row>
  </sheetData>
  <sortState xmlns:xlrd2="http://schemas.microsoft.com/office/spreadsheetml/2017/richdata2" ref="A2:K10">
    <sortCondition ref="D2:D10"/>
  </sortState>
  <dataValidations count="3">
    <dataValidation type="list" allowBlank="1" showInputMessage="1" showErrorMessage="1" promptTitle="Классификация" sqref="C2:C10" xr:uid="{F1E8E309-1C55-4477-A89D-5643C1FF5DFA}">
      <formula1>"Мебель,Мебель на заказ,Сантехника,Напольные покрытия,Двери,Отделка стен,Отделочные материалы,Электрика,Бытовая техника,Освещение,Двери,Текстиль,"</formula1>
    </dataValidation>
    <dataValidation type="list" allowBlank="1" showInputMessage="1" showErrorMessage="1" promptTitle="Классификация" sqref="C11:C61" xr:uid="{04C32A35-A498-4F1B-B9E5-03C330452D52}">
      <formula1>"Мебель,Мебель на заказ,Сантехника,Напольные покрытия,Двери,Отделка стен,Отделочные материалы,Электрика,Бытовая техника,Освещение,Двери,"</formula1>
    </dataValidation>
    <dataValidation type="list" allowBlank="1" showInputMessage="1" showErrorMessage="1" sqref="H2:H39" xr:uid="{6D169ED4-9109-4618-BC48-95068C118AA8}">
      <formula1>"Шт.,м2,м.п.,"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2BEA-23DF-4451-9746-2B58FAD17FB0}">
  <dimension ref="A1:Q11"/>
  <sheetViews>
    <sheetView topLeftCell="A4" workbookViewId="0">
      <selection activeCell="A4" sqref="A4:XFD4"/>
    </sheetView>
  </sheetViews>
  <sheetFormatPr defaultRowHeight="15" x14ac:dyDescent="0.25"/>
  <cols>
    <col min="1" max="1" width="7.85546875" customWidth="1"/>
    <col min="2" max="2" width="17.140625" customWidth="1"/>
    <col min="3" max="3" width="14.7109375" style="1" customWidth="1"/>
    <col min="4" max="4" width="13.7109375" style="1" customWidth="1"/>
    <col min="5" max="5" width="21.85546875" customWidth="1"/>
    <col min="6" max="6" width="26" customWidth="1"/>
    <col min="7" max="7" width="8.5703125" customWidth="1"/>
    <col min="8" max="8" width="7.7109375" customWidth="1"/>
    <col min="9" max="9" width="13.140625" customWidth="1"/>
    <col min="10" max="10" width="11.140625" customWidth="1"/>
    <col min="11" max="11" width="13.42578125" customWidth="1"/>
    <col min="14" max="14" width="36.140625" customWidth="1"/>
  </cols>
  <sheetData>
    <row r="1" spans="1:17" ht="152.25" x14ac:dyDescent="0.25">
      <c r="A1" s="24" t="s">
        <v>82</v>
      </c>
      <c r="B1" s="2" t="s">
        <v>44</v>
      </c>
      <c r="C1" s="2" t="s">
        <v>32</v>
      </c>
      <c r="D1" s="2" t="s">
        <v>45</v>
      </c>
      <c r="E1" s="2" t="s">
        <v>46</v>
      </c>
      <c r="F1" s="2" t="s">
        <v>86</v>
      </c>
      <c r="G1" s="2" t="s">
        <v>47</v>
      </c>
      <c r="H1" s="2" t="s">
        <v>87</v>
      </c>
      <c r="I1" s="2" t="s">
        <v>48</v>
      </c>
      <c r="J1" s="2" t="s">
        <v>49</v>
      </c>
      <c r="K1" s="2" t="s">
        <v>33</v>
      </c>
      <c r="L1" s="1"/>
      <c r="M1" s="1"/>
      <c r="N1" s="10" t="s">
        <v>51</v>
      </c>
      <c r="O1" s="1"/>
      <c r="P1" s="1"/>
      <c r="Q1" s="1"/>
    </row>
    <row r="2" spans="1:17" ht="45" x14ac:dyDescent="0.25">
      <c r="A2" s="11">
        <v>1</v>
      </c>
      <c r="B2" s="3" t="s">
        <v>78</v>
      </c>
      <c r="C2" s="3" t="s">
        <v>77</v>
      </c>
      <c r="D2" s="3" t="s">
        <v>79</v>
      </c>
      <c r="E2" s="3" t="s">
        <v>80</v>
      </c>
      <c r="F2" s="12"/>
      <c r="G2" s="3">
        <v>1</v>
      </c>
      <c r="H2" s="3" t="s">
        <v>1</v>
      </c>
      <c r="I2" s="3" t="s">
        <v>81</v>
      </c>
      <c r="J2" s="4">
        <v>1775.4</v>
      </c>
      <c r="K2" s="4">
        <f t="shared" ref="K2:K10" si="0">G2*J2</f>
        <v>1775.4</v>
      </c>
    </row>
    <row r="3" spans="1:17" ht="45" x14ac:dyDescent="0.25">
      <c r="A3" s="11">
        <v>2</v>
      </c>
      <c r="B3" s="3" t="s">
        <v>21</v>
      </c>
      <c r="C3" s="3" t="s">
        <v>10</v>
      </c>
      <c r="D3" s="3" t="s">
        <v>52</v>
      </c>
      <c r="E3" s="3" t="s">
        <v>75</v>
      </c>
      <c r="F3" s="3"/>
      <c r="G3" s="3">
        <v>1</v>
      </c>
      <c r="H3" s="3" t="s">
        <v>1</v>
      </c>
      <c r="I3" s="3" t="s">
        <v>8</v>
      </c>
      <c r="J3" s="4">
        <v>462</v>
      </c>
      <c r="K3" s="4">
        <f t="shared" si="0"/>
        <v>462</v>
      </c>
    </row>
    <row r="4" spans="1:17" ht="30" x14ac:dyDescent="0.25">
      <c r="A4" s="11">
        <v>3</v>
      </c>
      <c r="B4" s="3" t="s">
        <v>73</v>
      </c>
      <c r="C4" s="3" t="s">
        <v>5</v>
      </c>
      <c r="D4" s="3" t="s">
        <v>71</v>
      </c>
      <c r="E4" s="3" t="s">
        <v>7</v>
      </c>
      <c r="F4" s="11"/>
      <c r="G4" s="3">
        <v>5</v>
      </c>
      <c r="H4" s="3" t="s">
        <v>1</v>
      </c>
      <c r="I4" s="3" t="s">
        <v>3</v>
      </c>
      <c r="J4" s="4">
        <v>59.9</v>
      </c>
      <c r="K4" s="4">
        <f t="shared" si="0"/>
        <v>299.5</v>
      </c>
    </row>
    <row r="5" spans="1:17" ht="45" x14ac:dyDescent="0.25">
      <c r="A5" s="11">
        <v>4</v>
      </c>
      <c r="B5" s="3" t="s">
        <v>57</v>
      </c>
      <c r="C5" s="3" t="s">
        <v>55</v>
      </c>
      <c r="D5" s="3" t="s">
        <v>56</v>
      </c>
      <c r="E5" s="3" t="s">
        <v>58</v>
      </c>
      <c r="F5" s="11"/>
      <c r="G5" s="3">
        <v>130</v>
      </c>
      <c r="H5" s="3" t="s">
        <v>59</v>
      </c>
      <c r="I5" s="3" t="s">
        <v>60</v>
      </c>
      <c r="J5" s="4">
        <v>78.36</v>
      </c>
      <c r="K5" s="4">
        <f t="shared" si="0"/>
        <v>10186.799999999999</v>
      </c>
    </row>
    <row r="6" spans="1:17" ht="45" x14ac:dyDescent="0.25">
      <c r="A6" s="11">
        <v>5</v>
      </c>
      <c r="B6" s="3" t="s">
        <v>57</v>
      </c>
      <c r="C6" s="3" t="s">
        <v>55</v>
      </c>
      <c r="D6" s="3" t="s">
        <v>61</v>
      </c>
      <c r="E6" s="3" t="s">
        <v>76</v>
      </c>
      <c r="F6" s="11"/>
      <c r="G6" s="3">
        <v>120</v>
      </c>
      <c r="H6" s="3" t="s">
        <v>59</v>
      </c>
      <c r="I6" s="3" t="s">
        <v>60</v>
      </c>
      <c r="J6" s="4">
        <v>90.46</v>
      </c>
      <c r="K6" s="4">
        <f t="shared" si="0"/>
        <v>10855.199999999999</v>
      </c>
    </row>
    <row r="7" spans="1:17" ht="81.75" customHeight="1" x14ac:dyDescent="0.25">
      <c r="A7" s="11">
        <v>6</v>
      </c>
      <c r="B7" s="3" t="s">
        <v>18</v>
      </c>
      <c r="C7" s="3" t="s">
        <v>10</v>
      </c>
      <c r="D7" s="3" t="s">
        <v>53</v>
      </c>
      <c r="E7" s="3" t="s">
        <v>54</v>
      </c>
      <c r="F7" s="11"/>
      <c r="G7" s="3">
        <v>1</v>
      </c>
      <c r="H7" s="3" t="s">
        <v>1</v>
      </c>
      <c r="I7" s="3" t="s">
        <v>8</v>
      </c>
      <c r="J7" s="4">
        <v>278</v>
      </c>
      <c r="K7" s="4">
        <f t="shared" si="0"/>
        <v>278</v>
      </c>
    </row>
    <row r="8" spans="1:17" ht="45" x14ac:dyDescent="0.25">
      <c r="A8" s="11">
        <v>7</v>
      </c>
      <c r="B8" s="21" t="s">
        <v>68</v>
      </c>
      <c r="C8" s="3" t="s">
        <v>10</v>
      </c>
      <c r="D8" s="3" t="s">
        <v>89</v>
      </c>
      <c r="E8" s="3" t="s">
        <v>70</v>
      </c>
      <c r="F8" s="11"/>
      <c r="G8" s="3">
        <v>2</v>
      </c>
      <c r="H8" s="3" t="s">
        <v>1</v>
      </c>
      <c r="I8" s="3" t="s">
        <v>8</v>
      </c>
      <c r="J8" s="4">
        <v>335.48</v>
      </c>
      <c r="K8" s="4">
        <f t="shared" si="0"/>
        <v>670.96</v>
      </c>
    </row>
    <row r="9" spans="1:17" ht="78" customHeight="1" x14ac:dyDescent="0.25">
      <c r="A9" s="11">
        <v>8</v>
      </c>
      <c r="B9" s="3" t="s">
        <v>62</v>
      </c>
      <c r="C9" s="3" t="s">
        <v>0</v>
      </c>
      <c r="D9" s="3" t="s">
        <v>63</v>
      </c>
      <c r="E9" s="3" t="s">
        <v>64</v>
      </c>
      <c r="F9" s="11"/>
      <c r="G9" s="3">
        <v>4</v>
      </c>
      <c r="H9" s="3" t="s">
        <v>1</v>
      </c>
      <c r="I9" s="3" t="s">
        <v>3</v>
      </c>
      <c r="J9" s="4">
        <v>1049.26</v>
      </c>
      <c r="K9" s="4">
        <f t="shared" si="0"/>
        <v>4197.04</v>
      </c>
    </row>
    <row r="10" spans="1:17" ht="120" x14ac:dyDescent="0.25">
      <c r="A10" s="11">
        <v>9</v>
      </c>
      <c r="B10" s="3" t="s">
        <v>67</v>
      </c>
      <c r="C10" s="3" t="s">
        <v>0</v>
      </c>
      <c r="D10" s="3" t="s">
        <v>65</v>
      </c>
      <c r="E10" s="3" t="s">
        <v>83</v>
      </c>
      <c r="F10" s="11"/>
      <c r="G10" s="3">
        <v>1</v>
      </c>
      <c r="H10" s="3" t="s">
        <v>1</v>
      </c>
      <c r="I10" s="3" t="s">
        <v>3</v>
      </c>
      <c r="J10" s="4">
        <v>1304.45</v>
      </c>
      <c r="K10" s="4">
        <f t="shared" si="0"/>
        <v>1304.45</v>
      </c>
    </row>
    <row r="11" spans="1:17" ht="30" customHeight="1" x14ac:dyDescent="0.25">
      <c r="A11" s="3"/>
      <c r="B11" s="5" t="s">
        <v>50</v>
      </c>
      <c r="C11" s="6"/>
      <c r="D11" s="6"/>
      <c r="E11" s="6"/>
      <c r="F11" s="6"/>
      <c r="G11" s="6"/>
      <c r="H11" s="6"/>
      <c r="I11" s="6"/>
      <c r="J11" s="8"/>
      <c r="K11" s="7">
        <f>SUM('Сводная Поставщики'!J14:J23)</f>
        <v>10360.92</v>
      </c>
    </row>
  </sheetData>
  <sortState xmlns:xlrd2="http://schemas.microsoft.com/office/spreadsheetml/2017/richdata2" ref="A2:K10">
    <sortCondition ref="E2:E10"/>
  </sortState>
  <dataValidations count="3">
    <dataValidation type="list" allowBlank="1" showInputMessage="1" showErrorMessage="1" promptTitle="Классификация" sqref="C11:C62" xr:uid="{A4C17129-B70D-4019-96D4-C3E18DC6A8A0}">
      <formula1>"Мебель,Мебель на заказ,Сантехника,Напольные покрытия,Двери,Отделка стен,Отделочные материалы,Электрика,Бытовая техника,Освещение,Двери,"</formula1>
    </dataValidation>
    <dataValidation type="list" allowBlank="1" showInputMessage="1" showErrorMessage="1" sqref="H11:H40 H3:H4 H6:H8" xr:uid="{B6E5F11F-C1E2-4B70-8636-30F324A237E1}">
      <formula1>"Шт.,м2,м.п.,"</formula1>
    </dataValidation>
    <dataValidation type="list" allowBlank="1" showInputMessage="1" showErrorMessage="1" promptTitle="Классификация" sqref="C2:C10" xr:uid="{04754E65-B6EC-4F6F-B9E4-CA5466BED94B}">
      <formula1>"Мебель,Мебель на заказ,Сантехника,Напольные покрытия,Двери,Отделка стен,Отделочные материалы,Электрика,Бытовая техника,Освещение,Двери,Текстиль,"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5FC4-983B-4E7F-8D22-F04A42A90193}">
  <dimension ref="A1:M24"/>
  <sheetViews>
    <sheetView workbookViewId="0">
      <selection activeCell="E1" sqref="E1"/>
    </sheetView>
  </sheetViews>
  <sheetFormatPr defaultRowHeight="15" x14ac:dyDescent="0.25"/>
  <cols>
    <col min="1" max="1" width="4" customWidth="1"/>
    <col min="2" max="2" width="12.28515625" customWidth="1"/>
    <col min="3" max="3" width="12.140625" customWidth="1"/>
    <col min="4" max="4" width="14.5703125" customWidth="1"/>
    <col min="5" max="5" width="18.140625" customWidth="1"/>
    <col min="6" max="6" width="7.28515625" customWidth="1"/>
    <col min="7" max="7" width="6.7109375" customWidth="1"/>
    <col min="8" max="9" width="13.140625" customWidth="1"/>
    <col min="10" max="10" width="16.85546875" customWidth="1"/>
    <col min="13" max="13" width="45.7109375" customWidth="1"/>
  </cols>
  <sheetData>
    <row r="1" spans="1:13" ht="300" customHeight="1" x14ac:dyDescent="0.25">
      <c r="A1" s="2" t="s">
        <v>82</v>
      </c>
      <c r="B1" s="2" t="s">
        <v>42</v>
      </c>
      <c r="C1" s="2" t="s">
        <v>41</v>
      </c>
      <c r="D1" s="2" t="s">
        <v>40</v>
      </c>
      <c r="E1" s="2" t="s">
        <v>88</v>
      </c>
      <c r="F1" s="2" t="s">
        <v>38</v>
      </c>
      <c r="G1" s="2" t="s">
        <v>37</v>
      </c>
      <c r="H1" s="2" t="s">
        <v>36</v>
      </c>
      <c r="I1" s="2" t="s">
        <v>35</v>
      </c>
      <c r="J1" s="2" t="s">
        <v>34</v>
      </c>
      <c r="M1" s="9" t="s">
        <v>43</v>
      </c>
    </row>
    <row r="2" spans="1:13" ht="56.25" customHeight="1" x14ac:dyDescent="0.25">
      <c r="A2" s="3">
        <v>1</v>
      </c>
      <c r="B2" s="22" t="s">
        <v>78</v>
      </c>
      <c r="C2" s="3" t="s">
        <v>77</v>
      </c>
      <c r="D2" s="3" t="s">
        <v>79</v>
      </c>
      <c r="E2" s="3" t="s">
        <v>80</v>
      </c>
      <c r="F2" s="3">
        <v>1</v>
      </c>
      <c r="G2" s="3" t="s">
        <v>1</v>
      </c>
      <c r="H2" s="3" t="s">
        <v>81</v>
      </c>
      <c r="I2" s="4">
        <v>1775.4</v>
      </c>
      <c r="J2" s="4">
        <f>F2*I2</f>
        <v>1775.4</v>
      </c>
    </row>
    <row r="3" spans="1:13" ht="27" customHeight="1" x14ac:dyDescent="0.25">
      <c r="A3" s="11"/>
      <c r="B3" s="23" t="s">
        <v>84</v>
      </c>
      <c r="C3" s="3"/>
      <c r="D3" s="6"/>
      <c r="E3" s="6"/>
      <c r="F3" s="6"/>
      <c r="G3" s="6"/>
      <c r="H3" s="3" t="s">
        <v>81</v>
      </c>
      <c r="I3" s="19"/>
      <c r="J3" s="20">
        <f>SUM(J2)</f>
        <v>1775.4</v>
      </c>
    </row>
    <row r="4" spans="1:13" ht="45" x14ac:dyDescent="0.25">
      <c r="A4" s="11">
        <v>2</v>
      </c>
      <c r="B4" s="22" t="s">
        <v>2</v>
      </c>
      <c r="C4" s="3" t="s">
        <v>0</v>
      </c>
      <c r="D4" s="3" t="s">
        <v>30</v>
      </c>
      <c r="E4" s="3" t="s">
        <v>31</v>
      </c>
      <c r="F4" s="3">
        <v>10</v>
      </c>
      <c r="G4" s="3" t="s">
        <v>1</v>
      </c>
      <c r="H4" s="3" t="s">
        <v>3</v>
      </c>
      <c r="I4" s="4">
        <v>245</v>
      </c>
      <c r="J4" s="4">
        <v>2450</v>
      </c>
    </row>
    <row r="5" spans="1:13" ht="45" x14ac:dyDescent="0.25">
      <c r="A5" s="3">
        <v>3</v>
      </c>
      <c r="B5" s="22" t="s">
        <v>4</v>
      </c>
      <c r="C5" s="3" t="s">
        <v>0</v>
      </c>
      <c r="D5" s="3" t="s">
        <v>28</v>
      </c>
      <c r="E5" s="3" t="s">
        <v>29</v>
      </c>
      <c r="F5" s="3">
        <v>1</v>
      </c>
      <c r="G5" s="3" t="s">
        <v>1</v>
      </c>
      <c r="H5" s="3" t="s">
        <v>3</v>
      </c>
      <c r="I5" s="4">
        <v>6180</v>
      </c>
      <c r="J5" s="4">
        <v>6180</v>
      </c>
    </row>
    <row r="6" spans="1:13" ht="30" x14ac:dyDescent="0.25">
      <c r="A6" s="11">
        <v>4</v>
      </c>
      <c r="B6" s="22" t="s">
        <v>6</v>
      </c>
      <c r="C6" s="3" t="s">
        <v>5</v>
      </c>
      <c r="D6" s="3" t="s">
        <v>72</v>
      </c>
      <c r="E6" s="3" t="s">
        <v>7</v>
      </c>
      <c r="F6" s="3">
        <v>3</v>
      </c>
      <c r="G6" s="3" t="s">
        <v>1</v>
      </c>
      <c r="H6" s="3" t="s">
        <v>3</v>
      </c>
      <c r="I6" s="4">
        <v>57</v>
      </c>
      <c r="J6" s="4">
        <v>171</v>
      </c>
    </row>
    <row r="7" spans="1:13" ht="105" x14ac:dyDescent="0.25">
      <c r="A7" s="3">
        <v>5</v>
      </c>
      <c r="B7" s="22" t="s">
        <v>62</v>
      </c>
      <c r="C7" s="3" t="s">
        <v>0</v>
      </c>
      <c r="D7" s="3" t="s">
        <v>63</v>
      </c>
      <c r="E7" s="3" t="s">
        <v>64</v>
      </c>
      <c r="F7" s="3">
        <v>4</v>
      </c>
      <c r="G7" s="3" t="s">
        <v>1</v>
      </c>
      <c r="H7" s="3" t="s">
        <v>3</v>
      </c>
      <c r="I7" s="4">
        <v>1049.26</v>
      </c>
      <c r="J7" s="4">
        <f>F7*I7</f>
        <v>4197.04</v>
      </c>
    </row>
    <row r="8" spans="1:13" ht="120" x14ac:dyDescent="0.25">
      <c r="A8" s="11">
        <v>6</v>
      </c>
      <c r="B8" s="22" t="s">
        <v>67</v>
      </c>
      <c r="C8" s="3" t="s">
        <v>0</v>
      </c>
      <c r="D8" s="3" t="s">
        <v>65</v>
      </c>
      <c r="E8" s="3" t="s">
        <v>66</v>
      </c>
      <c r="F8" s="3">
        <v>1</v>
      </c>
      <c r="G8" s="3" t="s">
        <v>1</v>
      </c>
      <c r="H8" s="3" t="s">
        <v>3</v>
      </c>
      <c r="I8" s="4">
        <v>1304.45</v>
      </c>
      <c r="J8" s="4">
        <f>F8*I8</f>
        <v>1304.45</v>
      </c>
    </row>
    <row r="9" spans="1:13" ht="30" x14ac:dyDescent="0.25">
      <c r="A9" s="3">
        <v>7</v>
      </c>
      <c r="B9" s="22" t="s">
        <v>73</v>
      </c>
      <c r="C9" s="3" t="s">
        <v>5</v>
      </c>
      <c r="D9" s="3" t="s">
        <v>71</v>
      </c>
      <c r="E9" s="3" t="s">
        <v>7</v>
      </c>
      <c r="F9" s="3">
        <v>5</v>
      </c>
      <c r="G9" s="3" t="s">
        <v>1</v>
      </c>
      <c r="H9" s="3" t="s">
        <v>3</v>
      </c>
      <c r="I9" s="4">
        <v>59.9</v>
      </c>
      <c r="J9" s="4">
        <f>F9*I9</f>
        <v>299.5</v>
      </c>
    </row>
    <row r="10" spans="1:13" ht="30" x14ac:dyDescent="0.25">
      <c r="A10" s="11"/>
      <c r="B10" s="23" t="s">
        <v>84</v>
      </c>
      <c r="C10" s="3"/>
      <c r="D10" s="6"/>
      <c r="E10" s="6"/>
      <c r="F10" s="6"/>
      <c r="G10" s="6"/>
      <c r="H10" s="3" t="s">
        <v>3</v>
      </c>
      <c r="I10" s="19"/>
      <c r="J10" s="20">
        <f>SUM(J4:J9)</f>
        <v>14601.990000000002</v>
      </c>
    </row>
    <row r="11" spans="1:13" ht="30" x14ac:dyDescent="0.25">
      <c r="A11" s="11">
        <v>8</v>
      </c>
      <c r="B11" s="22" t="s">
        <v>57</v>
      </c>
      <c r="C11" s="3" t="s">
        <v>55</v>
      </c>
      <c r="D11" s="3" t="s">
        <v>56</v>
      </c>
      <c r="E11" s="3" t="s">
        <v>58</v>
      </c>
      <c r="F11" s="3">
        <v>130</v>
      </c>
      <c r="G11" s="3" t="s">
        <v>59</v>
      </c>
      <c r="H11" s="3" t="s">
        <v>60</v>
      </c>
      <c r="I11" s="4">
        <v>78.36</v>
      </c>
      <c r="J11" s="4">
        <f>F11*I11</f>
        <v>10186.799999999999</v>
      </c>
    </row>
    <row r="12" spans="1:13" ht="30" x14ac:dyDescent="0.25">
      <c r="A12" s="3">
        <v>9</v>
      </c>
      <c r="B12" s="22" t="s">
        <v>57</v>
      </c>
      <c r="C12" s="3" t="s">
        <v>55</v>
      </c>
      <c r="D12" s="3" t="s">
        <v>61</v>
      </c>
      <c r="E12" s="3" t="s">
        <v>76</v>
      </c>
      <c r="F12" s="3">
        <v>120</v>
      </c>
      <c r="G12" s="3" t="s">
        <v>59</v>
      </c>
      <c r="H12" s="3" t="s">
        <v>60</v>
      </c>
      <c r="I12" s="4">
        <v>90.46</v>
      </c>
      <c r="J12" s="4">
        <f>F12*I12</f>
        <v>10855.199999999999</v>
      </c>
    </row>
    <row r="13" spans="1:13" ht="30" x14ac:dyDescent="0.25">
      <c r="A13" s="11"/>
      <c r="B13" s="23" t="s">
        <v>84</v>
      </c>
      <c r="C13" s="3"/>
      <c r="D13" s="6"/>
      <c r="E13" s="6"/>
      <c r="F13" s="6"/>
      <c r="G13" s="6"/>
      <c r="H13" s="3" t="s">
        <v>60</v>
      </c>
      <c r="I13" s="19"/>
      <c r="J13" s="20">
        <f>SUM(J11:J12)</f>
        <v>21042</v>
      </c>
    </row>
    <row r="14" spans="1:13" ht="45" x14ac:dyDescent="0.25">
      <c r="A14" s="11">
        <v>10</v>
      </c>
      <c r="B14" s="22" t="s">
        <v>18</v>
      </c>
      <c r="C14" s="3" t="s">
        <v>10</v>
      </c>
      <c r="D14" s="3" t="s">
        <v>22</v>
      </c>
      <c r="E14" s="3" t="s">
        <v>27</v>
      </c>
      <c r="F14" s="3">
        <v>1</v>
      </c>
      <c r="G14" s="3" t="s">
        <v>1</v>
      </c>
      <c r="H14" s="3" t="s">
        <v>8</v>
      </c>
      <c r="I14" s="4">
        <v>340</v>
      </c>
      <c r="J14" s="4">
        <v>340</v>
      </c>
    </row>
    <row r="15" spans="1:13" ht="45" x14ac:dyDescent="0.25">
      <c r="A15" s="3">
        <v>11</v>
      </c>
      <c r="B15" s="22" t="s">
        <v>19</v>
      </c>
      <c r="C15" s="3" t="s">
        <v>10</v>
      </c>
      <c r="D15" s="3" t="s">
        <v>24</v>
      </c>
      <c r="E15" s="3" t="s">
        <v>23</v>
      </c>
      <c r="F15" s="3">
        <v>1</v>
      </c>
      <c r="G15" s="3" t="s">
        <v>1</v>
      </c>
      <c r="H15" s="3" t="s">
        <v>8</v>
      </c>
      <c r="I15" s="4">
        <v>870</v>
      </c>
      <c r="J15" s="4">
        <v>870</v>
      </c>
    </row>
    <row r="16" spans="1:13" ht="30" x14ac:dyDescent="0.25">
      <c r="A16" s="11">
        <v>12</v>
      </c>
      <c r="B16" s="22" t="s">
        <v>21</v>
      </c>
      <c r="C16" s="3" t="s">
        <v>10</v>
      </c>
      <c r="D16" s="3" t="s">
        <v>25</v>
      </c>
      <c r="E16" s="3" t="s">
        <v>26</v>
      </c>
      <c r="F16" s="3">
        <v>1</v>
      </c>
      <c r="G16" s="3" t="s">
        <v>1</v>
      </c>
      <c r="H16" s="3" t="s">
        <v>8</v>
      </c>
      <c r="I16" s="4">
        <v>990</v>
      </c>
      <c r="J16" s="4">
        <v>990</v>
      </c>
    </row>
    <row r="17" spans="1:10" ht="30" x14ac:dyDescent="0.25">
      <c r="A17" s="3">
        <v>13</v>
      </c>
      <c r="B17" s="22" t="s">
        <v>21</v>
      </c>
      <c r="C17" s="3" t="s">
        <v>10</v>
      </c>
      <c r="D17" s="3" t="s">
        <v>52</v>
      </c>
      <c r="E17" s="3" t="s">
        <v>75</v>
      </c>
      <c r="F17" s="3">
        <v>1</v>
      </c>
      <c r="G17" s="3" t="s">
        <v>1</v>
      </c>
      <c r="H17" s="3" t="s">
        <v>8</v>
      </c>
      <c r="I17" s="4">
        <v>462</v>
      </c>
      <c r="J17" s="4">
        <f>F17*I17</f>
        <v>462</v>
      </c>
    </row>
    <row r="18" spans="1:10" ht="60" x14ac:dyDescent="0.25">
      <c r="A18" s="11">
        <v>14</v>
      </c>
      <c r="B18" s="22" t="s">
        <v>68</v>
      </c>
      <c r="C18" s="3" t="s">
        <v>10</v>
      </c>
      <c r="D18" s="3" t="s">
        <v>69</v>
      </c>
      <c r="E18" s="3" t="s">
        <v>70</v>
      </c>
      <c r="F18" s="3">
        <v>2</v>
      </c>
      <c r="G18" s="3" t="s">
        <v>1</v>
      </c>
      <c r="H18" s="3" t="s">
        <v>8</v>
      </c>
      <c r="I18" s="4">
        <v>335.48</v>
      </c>
      <c r="J18" s="4">
        <f>F18*I18</f>
        <v>670.96</v>
      </c>
    </row>
    <row r="19" spans="1:10" ht="75" x14ac:dyDescent="0.25">
      <c r="A19" s="3">
        <v>15</v>
      </c>
      <c r="B19" s="22" t="s">
        <v>18</v>
      </c>
      <c r="C19" s="3" t="s">
        <v>10</v>
      </c>
      <c r="D19" s="3" t="s">
        <v>53</v>
      </c>
      <c r="E19" s="3" t="s">
        <v>54</v>
      </c>
      <c r="F19" s="3">
        <v>1</v>
      </c>
      <c r="G19" s="3" t="s">
        <v>1</v>
      </c>
      <c r="H19" s="3" t="s">
        <v>8</v>
      </c>
      <c r="I19" s="4">
        <v>278</v>
      </c>
      <c r="J19" s="4">
        <f>F19*I19</f>
        <v>278</v>
      </c>
    </row>
    <row r="20" spans="1:10" ht="30" x14ac:dyDescent="0.25">
      <c r="A20" s="11"/>
      <c r="B20" s="18" t="s">
        <v>84</v>
      </c>
      <c r="C20" s="3"/>
      <c r="D20" s="6"/>
      <c r="E20" s="6"/>
      <c r="F20" s="6"/>
      <c r="G20" s="6"/>
      <c r="H20" s="3" t="s">
        <v>8</v>
      </c>
      <c r="I20" s="19"/>
      <c r="J20" s="20">
        <f>SUM(J14:J19)</f>
        <v>3610.96</v>
      </c>
    </row>
    <row r="21" spans="1:10" ht="45" x14ac:dyDescent="0.25">
      <c r="A21" s="11">
        <v>16</v>
      </c>
      <c r="B21" s="3" t="s">
        <v>20</v>
      </c>
      <c r="C21" s="3" t="s">
        <v>11</v>
      </c>
      <c r="D21" s="3" t="s">
        <v>14</v>
      </c>
      <c r="E21" s="3" t="s">
        <v>16</v>
      </c>
      <c r="F21" s="3">
        <v>3</v>
      </c>
      <c r="G21" s="3" t="s">
        <v>1</v>
      </c>
      <c r="H21" s="3" t="s">
        <v>9</v>
      </c>
      <c r="I21" s="4">
        <v>650</v>
      </c>
      <c r="J21" s="4">
        <v>1950</v>
      </c>
    </row>
    <row r="22" spans="1:10" ht="105" x14ac:dyDescent="0.25">
      <c r="A22" s="3">
        <v>17</v>
      </c>
      <c r="B22" s="3" t="s">
        <v>12</v>
      </c>
      <c r="C22" s="3" t="s">
        <v>11</v>
      </c>
      <c r="D22" s="3" t="s">
        <v>14</v>
      </c>
      <c r="E22" s="3" t="s">
        <v>15</v>
      </c>
      <c r="F22" s="3">
        <v>1</v>
      </c>
      <c r="G22" s="3" t="s">
        <v>1</v>
      </c>
      <c r="H22" s="3" t="s">
        <v>9</v>
      </c>
      <c r="I22" s="4">
        <v>1100</v>
      </c>
      <c r="J22" s="4">
        <v>1100</v>
      </c>
    </row>
    <row r="23" spans="1:10" ht="60" x14ac:dyDescent="0.25">
      <c r="A23" s="11">
        <v>18</v>
      </c>
      <c r="B23" s="3" t="s">
        <v>13</v>
      </c>
      <c r="C23" s="3" t="s">
        <v>11</v>
      </c>
      <c r="D23" s="3" t="s">
        <v>14</v>
      </c>
      <c r="E23" s="3" t="s">
        <v>17</v>
      </c>
      <c r="F23" s="3">
        <v>1</v>
      </c>
      <c r="G23" s="3" t="s">
        <v>1</v>
      </c>
      <c r="H23" s="3" t="s">
        <v>9</v>
      </c>
      <c r="I23" s="4">
        <v>89</v>
      </c>
      <c r="J23" s="4">
        <v>89</v>
      </c>
    </row>
    <row r="24" spans="1:10" ht="30" x14ac:dyDescent="0.25">
      <c r="A24" s="11"/>
      <c r="B24" s="18" t="s">
        <v>84</v>
      </c>
      <c r="C24" s="3"/>
      <c r="D24" s="6"/>
      <c r="E24" s="6"/>
      <c r="F24" s="6"/>
      <c r="G24" s="6"/>
      <c r="H24" s="3" t="s">
        <v>9</v>
      </c>
      <c r="I24" s="19"/>
      <c r="J24" s="20">
        <f>SUM(J21:J23)</f>
        <v>3139</v>
      </c>
    </row>
  </sheetData>
  <sortState xmlns:xlrd2="http://schemas.microsoft.com/office/spreadsheetml/2017/richdata2" ref="A2:J23">
    <sortCondition ref="H2:H23"/>
  </sortState>
  <dataValidations count="2">
    <dataValidation type="list" allowBlank="1" showInputMessage="1" showErrorMessage="1" promptTitle="Классификация" sqref="C13:C24 C10 C3" xr:uid="{001575D2-E45F-4A43-9F75-74DA510C9204}">
      <formula1>"Мебель,Мебель на заказ,Сантехника,Напольные покрытия,Двери,Отделка стен,Отделочные материалы,Электрика,Бытовая техника,Освещение,Двери,Текстиль,"</formula1>
    </dataValidation>
    <dataValidation type="list" allowBlank="1" showInputMessage="1" showErrorMessage="1" sqref="G14:G19 G21:G23" xr:uid="{B6E5F11F-C1E2-4B70-8636-30F324A237E1}">
      <formula1>"Шт.,м2,м.п.,"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066A-1728-4C24-94DE-30F71E163F4F}">
  <dimension ref="A1:M24"/>
  <sheetViews>
    <sheetView workbookViewId="0">
      <selection activeCell="D18" sqref="D18"/>
    </sheetView>
  </sheetViews>
  <sheetFormatPr defaultRowHeight="15" x14ac:dyDescent="0.25"/>
  <cols>
    <col min="1" max="1" width="4" customWidth="1"/>
    <col min="2" max="2" width="12.28515625" customWidth="1"/>
    <col min="3" max="3" width="12.140625" customWidth="1"/>
    <col min="4" max="4" width="14.5703125" customWidth="1"/>
    <col min="5" max="5" width="18.140625" customWidth="1"/>
    <col min="6" max="6" width="7.28515625" customWidth="1"/>
    <col min="7" max="7" width="6.7109375" customWidth="1"/>
    <col min="8" max="9" width="13.140625" customWidth="1"/>
    <col min="10" max="10" width="16.85546875" customWidth="1"/>
    <col min="13" max="13" width="45.7109375" customWidth="1"/>
  </cols>
  <sheetData>
    <row r="1" spans="1:13" ht="300" customHeight="1" x14ac:dyDescent="0.25">
      <c r="A1" s="2" t="s">
        <v>82</v>
      </c>
      <c r="B1" s="2" t="s">
        <v>42</v>
      </c>
      <c r="C1" s="2" t="s">
        <v>41</v>
      </c>
      <c r="D1" s="2" t="s">
        <v>40</v>
      </c>
      <c r="E1" s="2" t="s">
        <v>39</v>
      </c>
      <c r="F1" s="2" t="s">
        <v>38</v>
      </c>
      <c r="G1" s="2" t="s">
        <v>37</v>
      </c>
      <c r="H1" s="2" t="s">
        <v>36</v>
      </c>
      <c r="I1" s="2" t="s">
        <v>35</v>
      </c>
      <c r="J1" s="2" t="s">
        <v>34</v>
      </c>
      <c r="M1" s="9" t="s">
        <v>85</v>
      </c>
    </row>
    <row r="2" spans="1:13" ht="56.25" customHeight="1" x14ac:dyDescent="0.25">
      <c r="A2" s="11">
        <v>1</v>
      </c>
      <c r="B2" s="3" t="s">
        <v>20</v>
      </c>
      <c r="C2" s="3" t="s">
        <v>11</v>
      </c>
      <c r="D2" s="3" t="s">
        <v>14</v>
      </c>
      <c r="E2" s="3" t="s">
        <v>16</v>
      </c>
      <c r="F2" s="3">
        <v>3</v>
      </c>
      <c r="G2" s="3" t="s">
        <v>1</v>
      </c>
      <c r="H2" s="3" t="s">
        <v>9</v>
      </c>
      <c r="I2" s="4">
        <v>650</v>
      </c>
      <c r="J2" s="4">
        <v>1950</v>
      </c>
    </row>
    <row r="3" spans="1:13" ht="105" x14ac:dyDescent="0.25">
      <c r="A3" s="3">
        <v>2</v>
      </c>
      <c r="B3" s="3" t="s">
        <v>12</v>
      </c>
      <c r="C3" s="3" t="s">
        <v>11</v>
      </c>
      <c r="D3" s="3" t="s">
        <v>14</v>
      </c>
      <c r="E3" s="3" t="s">
        <v>15</v>
      </c>
      <c r="F3" s="3">
        <v>1</v>
      </c>
      <c r="G3" s="3" t="s">
        <v>1</v>
      </c>
      <c r="H3" s="3" t="s">
        <v>9</v>
      </c>
      <c r="I3" s="4">
        <v>1100</v>
      </c>
      <c r="J3" s="4">
        <v>1100</v>
      </c>
    </row>
    <row r="4" spans="1:13" ht="60" x14ac:dyDescent="0.25">
      <c r="A4" s="13">
        <v>3</v>
      </c>
      <c r="B4" s="14" t="s">
        <v>13</v>
      </c>
      <c r="C4" s="14" t="s">
        <v>11</v>
      </c>
      <c r="D4" s="14" t="s">
        <v>14</v>
      </c>
      <c r="E4" s="14" t="s">
        <v>17</v>
      </c>
      <c r="F4" s="14">
        <v>1</v>
      </c>
      <c r="G4" s="14" t="s">
        <v>1</v>
      </c>
      <c r="H4" s="14" t="s">
        <v>9</v>
      </c>
      <c r="I4" s="15">
        <v>89</v>
      </c>
      <c r="J4" s="15">
        <v>89</v>
      </c>
    </row>
    <row r="5" spans="1:13" ht="35.25" customHeight="1" x14ac:dyDescent="0.25">
      <c r="A5" s="11"/>
      <c r="B5" s="18" t="s">
        <v>84</v>
      </c>
      <c r="C5" s="6"/>
      <c r="D5" s="6"/>
      <c r="E5" s="6"/>
      <c r="F5" s="6"/>
      <c r="G5" s="6"/>
      <c r="H5" s="6"/>
      <c r="I5" s="19"/>
      <c r="J5" s="20">
        <f>SUM(J2:J4)</f>
        <v>3139</v>
      </c>
    </row>
    <row r="6" spans="1:13" ht="45" x14ac:dyDescent="0.25">
      <c r="A6" s="16">
        <v>4</v>
      </c>
      <c r="B6" s="16" t="s">
        <v>2</v>
      </c>
      <c r="C6" s="16" t="s">
        <v>0</v>
      </c>
      <c r="D6" s="16" t="s">
        <v>30</v>
      </c>
      <c r="E6" s="16" t="s">
        <v>31</v>
      </c>
      <c r="F6" s="16">
        <v>10</v>
      </c>
      <c r="G6" s="16" t="s">
        <v>1</v>
      </c>
      <c r="H6" s="16" t="s">
        <v>3</v>
      </c>
      <c r="I6" s="17">
        <v>245</v>
      </c>
      <c r="J6" s="17">
        <v>2450</v>
      </c>
    </row>
    <row r="7" spans="1:13" ht="45" x14ac:dyDescent="0.25">
      <c r="A7" s="11">
        <v>5</v>
      </c>
      <c r="B7" s="3" t="s">
        <v>4</v>
      </c>
      <c r="C7" s="3" t="s">
        <v>0</v>
      </c>
      <c r="D7" s="3" t="s">
        <v>28</v>
      </c>
      <c r="E7" s="3" t="s">
        <v>29</v>
      </c>
      <c r="F7" s="3">
        <v>1</v>
      </c>
      <c r="G7" s="3" t="s">
        <v>1</v>
      </c>
      <c r="H7" s="3" t="s">
        <v>3</v>
      </c>
      <c r="I7" s="4">
        <v>6180</v>
      </c>
      <c r="J7" s="4">
        <v>6180</v>
      </c>
    </row>
    <row r="8" spans="1:13" ht="105" x14ac:dyDescent="0.25">
      <c r="A8" s="3">
        <v>6</v>
      </c>
      <c r="B8" s="3" t="s">
        <v>62</v>
      </c>
      <c r="C8" s="3" t="s">
        <v>0</v>
      </c>
      <c r="D8" s="3" t="s">
        <v>63</v>
      </c>
      <c r="E8" s="3" t="s">
        <v>64</v>
      </c>
      <c r="F8" s="3">
        <v>4</v>
      </c>
      <c r="G8" s="3" t="s">
        <v>1</v>
      </c>
      <c r="H8" s="3" t="s">
        <v>3</v>
      </c>
      <c r="I8" s="4">
        <v>1049.26</v>
      </c>
      <c r="J8" s="4">
        <f>F8*I8</f>
        <v>4197.04</v>
      </c>
    </row>
    <row r="9" spans="1:13" ht="135" x14ac:dyDescent="0.25">
      <c r="A9" s="11">
        <v>7</v>
      </c>
      <c r="B9" s="3" t="s">
        <v>67</v>
      </c>
      <c r="C9" s="3" t="s">
        <v>0</v>
      </c>
      <c r="D9" s="3" t="s">
        <v>65</v>
      </c>
      <c r="E9" s="3" t="s">
        <v>83</v>
      </c>
      <c r="F9" s="3">
        <v>1</v>
      </c>
      <c r="G9" s="3" t="s">
        <v>1</v>
      </c>
      <c r="H9" s="3" t="s">
        <v>3</v>
      </c>
      <c r="I9" s="4">
        <v>1304.45</v>
      </c>
      <c r="J9" s="4">
        <f>F9*I9</f>
        <v>1304.45</v>
      </c>
    </row>
    <row r="10" spans="1:13" ht="32.25" customHeight="1" x14ac:dyDescent="0.25">
      <c r="A10" s="11"/>
      <c r="B10" s="18" t="s">
        <v>84</v>
      </c>
      <c r="C10" s="3" t="s">
        <v>0</v>
      </c>
      <c r="D10" s="6"/>
      <c r="E10" s="6"/>
      <c r="F10" s="6"/>
      <c r="G10" s="6"/>
      <c r="H10" s="6"/>
      <c r="I10" s="19"/>
      <c r="J10" s="20">
        <f>SUM(J6:J9)</f>
        <v>14131.490000000002</v>
      </c>
    </row>
    <row r="11" spans="1:13" ht="45" x14ac:dyDescent="0.25">
      <c r="A11" s="3">
        <v>8</v>
      </c>
      <c r="B11" s="3" t="s">
        <v>78</v>
      </c>
      <c r="C11" s="3" t="s">
        <v>77</v>
      </c>
      <c r="D11" s="3" t="s">
        <v>79</v>
      </c>
      <c r="E11" s="3" t="s">
        <v>80</v>
      </c>
      <c r="F11" s="3">
        <v>1</v>
      </c>
      <c r="G11" s="3" t="s">
        <v>1</v>
      </c>
      <c r="H11" s="3" t="s">
        <v>81</v>
      </c>
      <c r="I11" s="4">
        <v>1775.4</v>
      </c>
      <c r="J11" s="4">
        <f>F11*I11</f>
        <v>1775.4</v>
      </c>
    </row>
    <row r="12" spans="1:13" ht="30" x14ac:dyDescent="0.25">
      <c r="A12" s="11">
        <v>9</v>
      </c>
      <c r="B12" s="3" t="s">
        <v>57</v>
      </c>
      <c r="C12" s="3" t="s">
        <v>55</v>
      </c>
      <c r="D12" s="3" t="s">
        <v>56</v>
      </c>
      <c r="E12" s="3" t="s">
        <v>58</v>
      </c>
      <c r="F12" s="3">
        <v>130</v>
      </c>
      <c r="G12" s="3" t="s">
        <v>59</v>
      </c>
      <c r="H12" s="3" t="s">
        <v>60</v>
      </c>
      <c r="I12" s="4">
        <v>78.36</v>
      </c>
      <c r="J12" s="4">
        <f>F12*I12</f>
        <v>10186.799999999999</v>
      </c>
    </row>
    <row r="13" spans="1:13" ht="30" x14ac:dyDescent="0.25">
      <c r="A13" s="3">
        <v>10</v>
      </c>
      <c r="B13" s="3" t="s">
        <v>57</v>
      </c>
      <c r="C13" s="3" t="s">
        <v>55</v>
      </c>
      <c r="D13" s="3" t="s">
        <v>61</v>
      </c>
      <c r="E13" s="3" t="s">
        <v>76</v>
      </c>
      <c r="F13" s="3">
        <v>120</v>
      </c>
      <c r="G13" s="3" t="s">
        <v>59</v>
      </c>
      <c r="H13" s="3" t="s">
        <v>60</v>
      </c>
      <c r="I13" s="4">
        <v>90.46</v>
      </c>
      <c r="J13" s="4">
        <f>F13*I13</f>
        <v>10855.199999999999</v>
      </c>
    </row>
    <row r="14" spans="1:13" ht="36.75" customHeight="1" x14ac:dyDescent="0.25">
      <c r="A14" s="11"/>
      <c r="B14" s="18" t="s">
        <v>84</v>
      </c>
      <c r="C14" s="3" t="s">
        <v>55</v>
      </c>
      <c r="D14" s="6"/>
      <c r="E14" s="6"/>
      <c r="F14" s="6"/>
      <c r="G14" s="6"/>
      <c r="H14" s="6"/>
      <c r="I14" s="19"/>
      <c r="J14" s="20">
        <f>SUM(J11:J13)</f>
        <v>22817.399999999998</v>
      </c>
    </row>
    <row r="15" spans="1:13" ht="30" x14ac:dyDescent="0.25">
      <c r="A15" s="11">
        <v>11</v>
      </c>
      <c r="B15" s="3" t="s">
        <v>6</v>
      </c>
      <c r="C15" s="3" t="s">
        <v>5</v>
      </c>
      <c r="D15" s="3" t="s">
        <v>72</v>
      </c>
      <c r="E15" s="3" t="s">
        <v>7</v>
      </c>
      <c r="F15" s="3">
        <v>3</v>
      </c>
      <c r="G15" s="3" t="s">
        <v>1</v>
      </c>
      <c r="H15" s="3" t="s">
        <v>3</v>
      </c>
      <c r="I15" s="4">
        <v>57</v>
      </c>
      <c r="J15" s="4">
        <v>171</v>
      </c>
    </row>
    <row r="16" spans="1:13" ht="30" x14ac:dyDescent="0.25">
      <c r="A16" s="3">
        <v>12</v>
      </c>
      <c r="B16" s="3" t="s">
        <v>73</v>
      </c>
      <c r="C16" s="3" t="s">
        <v>5</v>
      </c>
      <c r="D16" s="3" t="s">
        <v>71</v>
      </c>
      <c r="E16" s="3" t="s">
        <v>7</v>
      </c>
      <c r="F16" s="3">
        <v>5</v>
      </c>
      <c r="G16" s="3" t="s">
        <v>1</v>
      </c>
      <c r="H16" s="3" t="s">
        <v>3</v>
      </c>
      <c r="I16" s="4">
        <v>59.9</v>
      </c>
      <c r="J16" s="4">
        <f>F16*I16</f>
        <v>299.5</v>
      </c>
    </row>
    <row r="17" spans="1:10" ht="30" x14ac:dyDescent="0.25">
      <c r="A17" s="11"/>
      <c r="B17" s="18" t="s">
        <v>84</v>
      </c>
      <c r="C17" s="3" t="s">
        <v>5</v>
      </c>
      <c r="D17" s="6"/>
      <c r="E17" s="6"/>
      <c r="F17" s="6"/>
      <c r="G17" s="6"/>
      <c r="H17" s="6"/>
      <c r="I17" s="19"/>
      <c r="J17" s="20">
        <f>SUM(J15:J16)</f>
        <v>470.5</v>
      </c>
    </row>
    <row r="18" spans="1:10" ht="45" x14ac:dyDescent="0.25">
      <c r="A18" s="11">
        <v>13</v>
      </c>
      <c r="B18" s="3" t="s">
        <v>18</v>
      </c>
      <c r="C18" s="3" t="s">
        <v>10</v>
      </c>
      <c r="D18" s="3" t="s">
        <v>22</v>
      </c>
      <c r="E18" s="3" t="s">
        <v>27</v>
      </c>
      <c r="F18" s="3">
        <v>1</v>
      </c>
      <c r="G18" s="3" t="s">
        <v>1</v>
      </c>
      <c r="H18" s="3" t="s">
        <v>8</v>
      </c>
      <c r="I18" s="4">
        <v>340</v>
      </c>
      <c r="J18" s="4">
        <v>340</v>
      </c>
    </row>
    <row r="19" spans="1:10" ht="45" x14ac:dyDescent="0.25">
      <c r="A19" s="3">
        <v>14</v>
      </c>
      <c r="B19" s="3" t="s">
        <v>19</v>
      </c>
      <c r="C19" s="3" t="s">
        <v>10</v>
      </c>
      <c r="D19" s="3" t="s">
        <v>24</v>
      </c>
      <c r="E19" s="3" t="s">
        <v>23</v>
      </c>
      <c r="F19" s="3">
        <v>1</v>
      </c>
      <c r="G19" s="3" t="s">
        <v>1</v>
      </c>
      <c r="H19" s="3" t="s">
        <v>8</v>
      </c>
      <c r="I19" s="4">
        <v>870</v>
      </c>
      <c r="J19" s="4">
        <v>870</v>
      </c>
    </row>
    <row r="20" spans="1:10" ht="30" x14ac:dyDescent="0.25">
      <c r="A20" s="11">
        <v>15</v>
      </c>
      <c r="B20" s="3" t="s">
        <v>21</v>
      </c>
      <c r="C20" s="3" t="s">
        <v>10</v>
      </c>
      <c r="D20" s="3" t="s">
        <v>25</v>
      </c>
      <c r="E20" s="3" t="s">
        <v>26</v>
      </c>
      <c r="F20" s="3">
        <v>1</v>
      </c>
      <c r="G20" s="3" t="s">
        <v>1</v>
      </c>
      <c r="H20" s="3" t="s">
        <v>8</v>
      </c>
      <c r="I20" s="4">
        <v>990</v>
      </c>
      <c r="J20" s="4">
        <v>990</v>
      </c>
    </row>
    <row r="21" spans="1:10" ht="30" x14ac:dyDescent="0.25">
      <c r="A21" s="3">
        <v>16</v>
      </c>
      <c r="B21" s="3" t="s">
        <v>21</v>
      </c>
      <c r="C21" s="3" t="s">
        <v>10</v>
      </c>
      <c r="D21" s="3" t="s">
        <v>52</v>
      </c>
      <c r="E21" s="3" t="s">
        <v>75</v>
      </c>
      <c r="F21" s="3">
        <v>1</v>
      </c>
      <c r="G21" s="3" t="s">
        <v>1</v>
      </c>
      <c r="H21" s="3" t="s">
        <v>8</v>
      </c>
      <c r="I21" s="4">
        <v>462</v>
      </c>
      <c r="J21" s="4">
        <f>F21*I21</f>
        <v>462</v>
      </c>
    </row>
    <row r="22" spans="1:10" ht="60" x14ac:dyDescent="0.25">
      <c r="A22" s="11">
        <v>17</v>
      </c>
      <c r="B22" s="3" t="s">
        <v>68</v>
      </c>
      <c r="C22" s="3" t="s">
        <v>10</v>
      </c>
      <c r="D22" s="3" t="s">
        <v>69</v>
      </c>
      <c r="E22" s="3" t="s">
        <v>70</v>
      </c>
      <c r="F22" s="3">
        <v>2</v>
      </c>
      <c r="G22" s="3" t="s">
        <v>1</v>
      </c>
      <c r="H22" s="3" t="s">
        <v>8</v>
      </c>
      <c r="I22" s="4">
        <v>335.48</v>
      </c>
      <c r="J22" s="4">
        <f>F22*I22</f>
        <v>670.96</v>
      </c>
    </row>
    <row r="23" spans="1:10" ht="75" x14ac:dyDescent="0.25">
      <c r="A23" s="3">
        <v>18</v>
      </c>
      <c r="B23" s="3" t="s">
        <v>18</v>
      </c>
      <c r="C23" s="3" t="s">
        <v>10</v>
      </c>
      <c r="D23" s="3" t="s">
        <v>53</v>
      </c>
      <c r="E23" s="3" t="s">
        <v>54</v>
      </c>
      <c r="F23" s="3">
        <v>1</v>
      </c>
      <c r="G23" s="3" t="s">
        <v>1</v>
      </c>
      <c r="H23" s="3" t="s">
        <v>8</v>
      </c>
      <c r="I23" s="4">
        <v>278</v>
      </c>
      <c r="J23" s="4">
        <f>F23*I23</f>
        <v>278</v>
      </c>
    </row>
    <row r="24" spans="1:10" ht="30" x14ac:dyDescent="0.25">
      <c r="A24" s="11"/>
      <c r="B24" s="18" t="s">
        <v>84</v>
      </c>
      <c r="C24" s="3" t="s">
        <v>10</v>
      </c>
      <c r="D24" s="6"/>
      <c r="E24" s="6"/>
      <c r="F24" s="6"/>
      <c r="G24" s="6"/>
      <c r="H24" s="6"/>
      <c r="I24" s="19"/>
      <c r="J24" s="20">
        <f>SUM(J18:J23)</f>
        <v>3610.96</v>
      </c>
    </row>
  </sheetData>
  <sortState xmlns:xlrd2="http://schemas.microsoft.com/office/spreadsheetml/2017/richdata2" ref="A2:J23">
    <sortCondition ref="C2:C23"/>
  </sortState>
  <dataValidations count="2">
    <dataValidation type="list" allowBlank="1" showInputMessage="1" showErrorMessage="1" sqref="G13 G15:G16 G18:G23" xr:uid="{BCA89406-981C-420D-B46C-3BCF418366C4}">
      <formula1>"Шт.,м2,м.п.,"</formula1>
    </dataValidation>
    <dataValidation type="list" allowBlank="1" showInputMessage="1" showErrorMessage="1" promptTitle="Классификация" sqref="C13:C24" xr:uid="{F00F33F7-5D5C-4526-93F0-804483ABB3C4}">
      <formula1>"Мебель,Мебель на заказ,Сантехника,Напольные покрытия,Двери,Отделка стен,Отделочные материалы,Электрика,Бытовая техника,Освещение,Двери,Текстиль,"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Room 1</vt:lpstr>
      <vt:lpstr>Room 2</vt:lpstr>
      <vt:lpstr>Сводная Поставщики</vt:lpstr>
      <vt:lpstr>Сводная Категории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Смирнов</dc:creator>
  <cp:lastModifiedBy>Роман Смирнов</cp:lastModifiedBy>
  <dcterms:created xsi:type="dcterms:W3CDTF">2019-04-30T07:09:39Z</dcterms:created>
  <dcterms:modified xsi:type="dcterms:W3CDTF">2019-05-08T11:55:02Z</dcterms:modified>
</cp:coreProperties>
</file>