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9F027C15-B629-4E24-AE81-1ACA1971C08A}" xr6:coauthVersionLast="43" xr6:coauthVersionMax="43" xr10:uidLastSave="{00000000-0000-0000-0000-000000000000}"/>
  <bookViews>
    <workbookView xWindow="-120" yWindow="-120" windowWidth="38640" windowHeight="15840" tabRatio="868" xr2:uid="{00000000-000D-0000-FFFF-FFFF00000000}"/>
  </bookViews>
  <sheets>
    <sheet name="ИТОГИ" sheetId="13" r:id="rId1"/>
    <sheet name="ПР01" sheetId="2" r:id="rId2"/>
    <sheet name="ПР02" sheetId="12" r:id="rId3"/>
    <sheet name="ПР03" sheetId="5" r:id="rId4"/>
    <sheet name="ПР04" sheetId="6" r:id="rId5"/>
    <sheet name="ПР05" sheetId="7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7" i="13" l="1"/>
  <c r="K76" i="13"/>
  <c r="I75" i="13"/>
  <c r="L77" i="13"/>
  <c r="H77" i="13"/>
  <c r="J76" i="13"/>
  <c r="L75" i="13"/>
  <c r="H75" i="13"/>
  <c r="K77" i="13"/>
  <c r="I76" i="13"/>
  <c r="K75" i="13"/>
  <c r="J77" i="13"/>
  <c r="L76" i="13"/>
  <c r="H76" i="13"/>
  <c r="J75" i="13"/>
  <c r="I68" i="13"/>
  <c r="K67" i="13"/>
  <c r="I66" i="13"/>
  <c r="L68" i="13"/>
  <c r="H68" i="13"/>
  <c r="J67" i="13"/>
  <c r="L66" i="13"/>
  <c r="H66" i="13"/>
  <c r="K68" i="13"/>
  <c r="I67" i="13"/>
  <c r="K66" i="13"/>
  <c r="J68" i="13"/>
  <c r="L67" i="13"/>
  <c r="H67" i="13"/>
  <c r="J66" i="13"/>
  <c r="I59" i="13"/>
  <c r="K58" i="13"/>
  <c r="I57" i="13"/>
  <c r="L59" i="13"/>
  <c r="H59" i="13"/>
  <c r="J58" i="13"/>
  <c r="L57" i="13"/>
  <c r="H57" i="13"/>
  <c r="K59" i="13"/>
  <c r="I58" i="13"/>
  <c r="K57" i="13"/>
  <c r="J59" i="13"/>
  <c r="L58" i="13"/>
  <c r="H58" i="13"/>
  <c r="J57" i="13"/>
  <c r="I50" i="13"/>
  <c r="K49" i="13"/>
  <c r="I48" i="13"/>
  <c r="L50" i="13"/>
  <c r="H50" i="13"/>
  <c r="J49" i="13"/>
  <c r="L48" i="13"/>
  <c r="H48" i="13"/>
  <c r="K50" i="13"/>
  <c r="I49" i="13"/>
  <c r="K48" i="13"/>
  <c r="J50" i="13"/>
  <c r="L49" i="13"/>
  <c r="H49" i="13"/>
  <c r="J48" i="13"/>
  <c r="I41" i="13"/>
  <c r="K40" i="13"/>
  <c r="I39" i="13"/>
  <c r="J41" i="13"/>
  <c r="L40" i="13"/>
  <c r="L41" i="13"/>
  <c r="H41" i="13"/>
  <c r="J40" i="13"/>
  <c r="L39" i="13"/>
  <c r="H39" i="13"/>
  <c r="J39" i="13"/>
  <c r="K41" i="13"/>
  <c r="I40" i="13"/>
  <c r="K39" i="13"/>
  <c r="H40" i="13"/>
  <c r="I32" i="13"/>
  <c r="K31" i="13"/>
  <c r="I30" i="13"/>
  <c r="L31" i="13"/>
  <c r="J30" i="13"/>
  <c r="L32" i="13"/>
  <c r="H32" i="13"/>
  <c r="J31" i="13"/>
  <c r="L30" i="13"/>
  <c r="H30" i="13"/>
  <c r="J32" i="13"/>
  <c r="K32" i="13"/>
  <c r="I31" i="13"/>
  <c r="K30" i="13"/>
  <c r="H31" i="13"/>
  <c r="I23" i="13"/>
  <c r="K22" i="13"/>
  <c r="I21" i="13"/>
  <c r="J23" i="13"/>
  <c r="L22" i="13"/>
  <c r="J21" i="13"/>
  <c r="L23" i="13"/>
  <c r="H23" i="13"/>
  <c r="J22" i="13"/>
  <c r="L21" i="13"/>
  <c r="H21" i="13"/>
  <c r="H22" i="13"/>
  <c r="K23" i="13"/>
  <c r="I22" i="13"/>
  <c r="K21" i="13"/>
  <c r="I14" i="13"/>
  <c r="J14" i="13"/>
  <c r="L14" i="13"/>
  <c r="K14" i="13"/>
  <c r="H14" i="13"/>
  <c r="I13" i="13"/>
  <c r="J13" i="13"/>
  <c r="K13" i="13"/>
  <c r="L13" i="13"/>
  <c r="H13" i="13"/>
  <c r="I12" i="13"/>
  <c r="J12" i="13"/>
  <c r="K12" i="13"/>
  <c r="L12" i="13"/>
  <c r="H12" i="13"/>
  <c r="L74" i="13"/>
  <c r="J74" i="13"/>
  <c r="I74" i="13"/>
  <c r="H74" i="13"/>
  <c r="K74" i="13"/>
  <c r="L65" i="13"/>
  <c r="K65" i="13"/>
  <c r="H65" i="13"/>
  <c r="J65" i="13"/>
  <c r="I65" i="13"/>
  <c r="L56" i="13"/>
  <c r="H56" i="13"/>
  <c r="K56" i="13"/>
  <c r="J56" i="13"/>
  <c r="I56" i="13"/>
  <c r="L47" i="13"/>
  <c r="H47" i="13"/>
  <c r="I47" i="13"/>
  <c r="K47" i="13"/>
  <c r="J47" i="13"/>
  <c r="L38" i="13"/>
  <c r="H38" i="13"/>
  <c r="K38" i="13"/>
  <c r="J38" i="13"/>
  <c r="I38" i="13"/>
  <c r="K29" i="13"/>
  <c r="J29" i="13"/>
  <c r="I29" i="13"/>
  <c r="L29" i="13"/>
  <c r="H29" i="13"/>
  <c r="L20" i="13"/>
  <c r="H20" i="13"/>
  <c r="K20" i="13"/>
  <c r="J20" i="13"/>
  <c r="I20" i="13"/>
  <c r="I11" i="13"/>
  <c r="J11" i="13"/>
  <c r="L11" i="13"/>
  <c r="K11" i="13"/>
  <c r="H11" i="13"/>
  <c r="L73" i="13"/>
  <c r="K73" i="13"/>
  <c r="J73" i="13"/>
  <c r="I73" i="13"/>
  <c r="H73" i="13"/>
  <c r="L64" i="13"/>
  <c r="I64" i="13"/>
  <c r="H64" i="13"/>
  <c r="K64" i="13"/>
  <c r="J64" i="13"/>
  <c r="L55" i="13"/>
  <c r="H55" i="13"/>
  <c r="K55" i="13"/>
  <c r="I55" i="13"/>
  <c r="J55" i="13"/>
  <c r="K46" i="13"/>
  <c r="L46" i="13"/>
  <c r="H46" i="13"/>
  <c r="J46" i="13"/>
  <c r="I46" i="13"/>
  <c r="L37" i="13"/>
  <c r="K37" i="13"/>
  <c r="H37" i="13"/>
  <c r="J37" i="13"/>
  <c r="I37" i="13"/>
  <c r="K28" i="13"/>
  <c r="J28" i="13"/>
  <c r="I28" i="13"/>
  <c r="L28" i="13"/>
  <c r="H28" i="13"/>
  <c r="L19" i="13"/>
  <c r="H19" i="13"/>
  <c r="I19" i="13"/>
  <c r="K19" i="13"/>
  <c r="J19" i="13"/>
  <c r="I10" i="13"/>
  <c r="J10" i="13"/>
  <c r="L10" i="13"/>
  <c r="K10" i="13"/>
  <c r="H10" i="13"/>
  <c r="F76" i="13" l="1"/>
  <c r="F75" i="13"/>
  <c r="F77" i="13"/>
  <c r="F67" i="13"/>
  <c r="F66" i="13"/>
  <c r="F68" i="13"/>
  <c r="F58" i="13"/>
  <c r="F57" i="13"/>
  <c r="F59" i="13"/>
  <c r="F49" i="13"/>
  <c r="F48" i="13"/>
  <c r="F50" i="13"/>
  <c r="F40" i="13"/>
  <c r="F39" i="13"/>
  <c r="F41" i="13"/>
  <c r="F31" i="13"/>
  <c r="F30" i="13"/>
  <c r="F32" i="13"/>
  <c r="F22" i="13"/>
  <c r="F21" i="13"/>
  <c r="F23" i="13"/>
  <c r="F14" i="13"/>
  <c r="F13" i="13"/>
  <c r="F12" i="13"/>
  <c r="M39" i="2"/>
  <c r="M104" i="2"/>
  <c r="M88" i="2"/>
  <c r="M69" i="2"/>
  <c r="M56" i="2"/>
  <c r="M23" i="2"/>
  <c r="M7" i="2"/>
  <c r="M5" i="2"/>
  <c r="I5" i="7" l="1"/>
  <c r="I34" i="7"/>
  <c r="I63" i="7"/>
  <c r="I92" i="7"/>
  <c r="I120" i="7"/>
  <c r="I148" i="7"/>
  <c r="I176" i="7"/>
  <c r="I204" i="7"/>
  <c r="I5" i="6"/>
  <c r="I8" i="6"/>
  <c r="I11" i="6"/>
  <c r="I14" i="6"/>
  <c r="I17" i="6"/>
  <c r="I20" i="6"/>
  <c r="I23" i="6"/>
  <c r="I26" i="6"/>
  <c r="I5" i="5"/>
  <c r="I28" i="5"/>
  <c r="I51" i="5"/>
  <c r="I74" i="5"/>
  <c r="I5" i="2"/>
  <c r="I21" i="2"/>
  <c r="I37" i="2"/>
  <c r="I54" i="2"/>
  <c r="F38" i="13" s="1"/>
  <c r="I67" i="2"/>
  <c r="I86" i="2"/>
  <c r="F56" i="13" s="1"/>
  <c r="I102" i="2"/>
  <c r="F65" i="13" s="1"/>
  <c r="I5" i="12"/>
  <c r="I37" i="12"/>
  <c r="I69" i="12"/>
  <c r="I101" i="12"/>
  <c r="F29" i="13" l="1"/>
  <c r="F20" i="13"/>
  <c r="F47" i="13"/>
  <c r="F11" i="13"/>
  <c r="F74" i="13"/>
  <c r="H204" i="7"/>
  <c r="H176" i="7"/>
  <c r="H148" i="7"/>
  <c r="H120" i="7"/>
  <c r="H92" i="7"/>
  <c r="H63" i="7"/>
  <c r="H34" i="7"/>
  <c r="H5" i="7"/>
  <c r="H26" i="6"/>
  <c r="F73" i="13" s="1"/>
  <c r="H23" i="6"/>
  <c r="H20" i="6"/>
  <c r="H17" i="6"/>
  <c r="H14" i="6"/>
  <c r="H11" i="6"/>
  <c r="H8" i="6"/>
  <c r="H5" i="6"/>
  <c r="M76" i="5"/>
  <c r="M75" i="5"/>
  <c r="M74" i="5"/>
  <c r="H74" i="5"/>
  <c r="M53" i="5"/>
  <c r="M52" i="5"/>
  <c r="M51" i="5"/>
  <c r="H51" i="5"/>
  <c r="M30" i="5"/>
  <c r="M29" i="5"/>
  <c r="M28" i="5"/>
  <c r="H28" i="5"/>
  <c r="M7" i="5"/>
  <c r="M6" i="5"/>
  <c r="M5" i="5"/>
  <c r="H5" i="5"/>
  <c r="H101" i="12"/>
  <c r="H69" i="12"/>
  <c r="H37" i="12"/>
  <c r="H5" i="12"/>
  <c r="H102" i="2"/>
  <c r="F64" i="13" s="1"/>
  <c r="H86" i="2"/>
  <c r="H67" i="2"/>
  <c r="H54" i="2"/>
  <c r="H37" i="2"/>
  <c r="F28" i="13" s="1"/>
  <c r="H21" i="2"/>
  <c r="H5" i="2"/>
  <c r="M206" i="7"/>
  <c r="M205" i="7"/>
  <c r="M204" i="7"/>
  <c r="M28" i="6"/>
  <c r="M27" i="6"/>
  <c r="M26" i="6"/>
  <c r="F37" i="13" l="1"/>
  <c r="F10" i="13"/>
  <c r="F46" i="13"/>
  <c r="F19" i="13"/>
  <c r="F55" i="13"/>
  <c r="F78" i="13"/>
  <c r="F2" i="7"/>
  <c r="E2" i="7"/>
  <c r="F2" i="6"/>
  <c r="E2" i="6"/>
  <c r="F2" i="5"/>
  <c r="F2" i="12"/>
  <c r="F2" i="2"/>
  <c r="E2" i="2"/>
  <c r="E2" i="12"/>
  <c r="M103" i="12"/>
  <c r="M102" i="12"/>
  <c r="M101" i="12"/>
  <c r="M71" i="12"/>
  <c r="M70" i="12"/>
  <c r="M69" i="12"/>
  <c r="M39" i="12"/>
  <c r="M38" i="12"/>
  <c r="M37" i="12"/>
  <c r="M178" i="7"/>
  <c r="M177" i="7"/>
  <c r="M176" i="7"/>
  <c r="M150" i="7"/>
  <c r="M149" i="7"/>
  <c r="M148" i="7"/>
  <c r="M122" i="7"/>
  <c r="M121" i="7"/>
  <c r="M120" i="7"/>
  <c r="M94" i="7"/>
  <c r="M93" i="7"/>
  <c r="M92" i="7"/>
  <c r="M65" i="7"/>
  <c r="M64" i="7"/>
  <c r="M63" i="7"/>
  <c r="M36" i="7"/>
  <c r="M35" i="7"/>
  <c r="M34" i="7"/>
  <c r="M7" i="7"/>
  <c r="M6" i="7"/>
  <c r="M5" i="7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103" i="2"/>
  <c r="M102" i="2"/>
  <c r="M86" i="2"/>
  <c r="M68" i="2"/>
  <c r="M67" i="2"/>
  <c r="M55" i="2"/>
  <c r="M54" i="2"/>
  <c r="M87" i="2"/>
  <c r="M38" i="2"/>
  <c r="M37" i="2"/>
  <c r="M22" i="2"/>
  <c r="M21" i="2"/>
  <c r="F60" i="13" l="1"/>
  <c r="F24" i="13"/>
  <c r="F69" i="13" l="1"/>
  <c r="F51" i="13"/>
  <c r="F33" i="13"/>
  <c r="F42" i="13"/>
  <c r="E2" i="5" l="1"/>
  <c r="M7" i="12"/>
  <c r="M6" i="12"/>
  <c r="M5" i="12"/>
  <c r="M6" i="2" l="1"/>
  <c r="C9" i="13" l="1"/>
  <c r="F15" i="13" l="1"/>
  <c r="D5" i="13"/>
  <c r="D4" i="13"/>
  <c r="D3" i="13"/>
  <c r="D6" i="13" l="1"/>
</calcChain>
</file>

<file path=xl/sharedStrings.xml><?xml version="1.0" encoding="utf-8"?>
<sst xmlns="http://schemas.openxmlformats.org/spreadsheetml/2006/main" count="1524" uniqueCount="589">
  <si>
    <t>01</t>
  </si>
  <si>
    <t>02</t>
  </si>
  <si>
    <t>03</t>
  </si>
  <si>
    <t>04</t>
  </si>
  <si>
    <t>05</t>
  </si>
  <si>
    <t>Summary hours:</t>
  </si>
  <si>
    <t>New</t>
  </si>
  <si>
    <t>Hours:</t>
  </si>
  <si>
    <t>In Work</t>
  </si>
  <si>
    <t>Approved</t>
  </si>
  <si>
    <t>Статистика:</t>
  </si>
  <si>
    <t>Часов запланировано:</t>
  </si>
  <si>
    <t>Часов потрачено:</t>
  </si>
  <si>
    <t>Итого:</t>
  </si>
  <si>
    <t>Total:</t>
  </si>
  <si>
    <t>ААА_ББ11_ВВВ_ГГГ11А_ПР01_ТС001</t>
  </si>
  <si>
    <t>ААА_ББ11_ВВВ_ГГГ11А_ПР01_ТС002</t>
  </si>
  <si>
    <t>ААА_ББ11_ВВВ_ГГГ11А_ПР01_ТС003</t>
  </si>
  <si>
    <t>ААА_ББ11_ВВВ_ГГГ11А_ПР01_ТС004</t>
  </si>
  <si>
    <t>ААА_ББ11_ВВВ_ГГГ11А_ПР01_ТС005</t>
  </si>
  <si>
    <t>ААА_ББ11_ВВВ_ГГГ11А_ПР01_ТС006</t>
  </si>
  <si>
    <t>ААА_ББ11_ВВВ_ГГГ11А_ПР01_ТС007</t>
  </si>
  <si>
    <t>ААА_ББ11_ВВВ_ГГГ11А_ПР01_ТС008</t>
  </si>
  <si>
    <t>ААА_ББ11_ВВВ_ГГГ11А_ПР01_ТС009</t>
  </si>
  <si>
    <t>ААА_ББ11_ВВВ_ГГГ11А_ПР01_ТС010</t>
  </si>
  <si>
    <t>ААА_ББ11_ВВВ_ГГГ11А_ПР01_ТС011</t>
  </si>
  <si>
    <t>ААА_ББ11_ВВВ_ГГГ11А_ПР01_ТС012</t>
  </si>
  <si>
    <t>ААА_ББ11_ВВВ_ГГГ11А_ПР01_ТС013</t>
  </si>
  <si>
    <t>ААА_ББ11_ВВВ_ГГГ11А_ПР01_ТС014</t>
  </si>
  <si>
    <t>ААА_ББ11_ВВВ_ГГГ11А_ПР01_ТС015</t>
  </si>
  <si>
    <t>ААА_ББ11_ВВВ_ГГГ11А_ПР01_ТС016</t>
  </si>
  <si>
    <t>ААА_ББ11_ВВВ_ГГГ11Б_ПР01_ТС001</t>
  </si>
  <si>
    <t>ААА_ББ11_ВВВ_ГГГ11Б_ПР01_ТС002</t>
  </si>
  <si>
    <t>ААА_ББ11_ВВВ_ГГГ11Б_ПР01_ТС003</t>
  </si>
  <si>
    <t>ААА_ББ11_ВВВ_ГГГ11Б_ПР01_ТС004</t>
  </si>
  <si>
    <t>ААА_ББ11_ВВВ_ГГГ11Б_ПР01_ТС005</t>
  </si>
  <si>
    <t>ААА_ББ11_ВВВ_ГГГ11Б_ПР01_ТС006</t>
  </si>
  <si>
    <t>ААА_ББ11_ВВВ_ГГГ11Б_ПР01_ТС007</t>
  </si>
  <si>
    <t>ААА_ББ11_ВВВ_ГГГ11Б_ПР01_ТС008</t>
  </si>
  <si>
    <t>ААА_ББ11_ВВВ_ГГГ11Б_ПР01_ТС009</t>
  </si>
  <si>
    <t>ААА_ББ11_ВВВ_ГГГ11Б_ПР01_ТС010</t>
  </si>
  <si>
    <t>ААА_ББ11_ВВВ_ГГГ11Б_ПР01_ТС011</t>
  </si>
  <si>
    <t>ААА_ББ11_ВВВ_ГГГ11Б_ПР01_ТС012</t>
  </si>
  <si>
    <t>ААА_ББ11_ВВВ_ГГГ11Б_ПР01_ТС013</t>
  </si>
  <si>
    <t>ААА_ББ11_ВВВ_ГГГ11Б_ПР01_ТС014</t>
  </si>
  <si>
    <t>ААА_ББ11_ВВВ_ГГГ11Б_ПР01_ТС015</t>
  </si>
  <si>
    <t>ААА_ББ11_ВВВ_ГГГ11Б_ПР01_ТС016</t>
  </si>
  <si>
    <t>ААА_ББ11_ВВВ_ГГГ11Г_ПР01_ТС001</t>
  </si>
  <si>
    <t>ААА_ББ11_ВВВ_ГГГ11Г_ПР01_ТС002</t>
  </si>
  <si>
    <t>ААА_ББ11_ВВВ_ГГГ11Г_ПР01_ТС003</t>
  </si>
  <si>
    <t>ААА_ББ11_ВВВ_ГГГ11Г_ПР01_ТС004</t>
  </si>
  <si>
    <t>ААА_ББ11_ВВВ_ГГГ11Г_ПР01_ТС005</t>
  </si>
  <si>
    <t>ААА_ББ11_ВВВ_ГГГ11Г_ПР01_ТС006</t>
  </si>
  <si>
    <t>ААА_ББ11_ВВВ_ГГГ11Г_ПР01_ТС007</t>
  </si>
  <si>
    <t>ААА_ББ11_ВВВ_ГГГ11Г_ПР01_ТС008</t>
  </si>
  <si>
    <t>ААА_ББ11_ВВВ_ГГГ11Г_ПР01_ТС009</t>
  </si>
  <si>
    <t>ААА_ББ11_ВВВ_ГГГ11Г_ПР01_ТС010</t>
  </si>
  <si>
    <t>ААА_ББ11_ВВВ_ГГГ11Г_ПР01_ТС011</t>
  </si>
  <si>
    <t>ААА_ББ11_ВВВ_ГГГ11Г_ПР01_ТС012</t>
  </si>
  <si>
    <t>ААА_ББ11_ВВВ_ГГГ11Г_ПР01_ТС013</t>
  </si>
  <si>
    <t>ААА_ББ11_ВВВ_ГГГ11Д_ПР01_ТС001</t>
  </si>
  <si>
    <t>ААА_ББ11_ВВВ_ГГГ11В_ПР01_ТС001</t>
  </si>
  <si>
    <t>ААА_ББ11_ВВВ_ГГГ11В_ПР01_ТС002</t>
  </si>
  <si>
    <t>ААА_ББ11_ВВВ_ГГГ11В_ПР01_ТС003</t>
  </si>
  <si>
    <t>ААА_ББ11_ВВВ_ГГГ11В_ПР01_ТС004</t>
  </si>
  <si>
    <t>ААА_ББ11_ВВВ_ГГГ11В_ПР01_ТС005</t>
  </si>
  <si>
    <t>ААА_ББ11_ВВВ_ГГГ11В_ПР01_ТС006</t>
  </si>
  <si>
    <t>ААА_ББ11_ВВВ_ГГГ11В_ПР01_ТС007</t>
  </si>
  <si>
    <t>ААА_ББ11_ВВВ_ГГГ11В_ПР01_ТС008</t>
  </si>
  <si>
    <t>ААА_ББ11_ВВВ_ГГГ11В_ПР01_ТС009</t>
  </si>
  <si>
    <t>ААА_ББ11_ВВВ_ГГГ11В_ПР01_ТС010</t>
  </si>
  <si>
    <t>ААА_ББ11_ВВВ_ГГГ11В_ПР01_ТС011</t>
  </si>
  <si>
    <t>ААА_ББ11_ВВВ_ГГГ11В_ПР01_ТС012</t>
  </si>
  <si>
    <t>ААА_ББ11_ВВВ_ГГГ11В_ПР01_ТС013</t>
  </si>
  <si>
    <t>ААА_ББ11_ВВВ_ГГГ11В_ПР01_ТС014</t>
  </si>
  <si>
    <t>ААА_ББ11_ВВВ_ГГГ11В_ПР01_ТС015</t>
  </si>
  <si>
    <t>ААА_ББ11_ВВВ_ГГГ11В_ПР01_ТС016</t>
  </si>
  <si>
    <t>ААА_ББ11_ВВВ_ГГГ11В_ПР01_ТС017</t>
  </si>
  <si>
    <t>ААА_ББ11_ВВВ_ГГГ11Д_ПР01_ТС002</t>
  </si>
  <si>
    <t>ААА_ББ11_ВВВ_ГГГ11Д_ПР01_ТС003</t>
  </si>
  <si>
    <t>ААА_ББ11_ВВВ_ГГГ11Д_ПР01_ТС004</t>
  </si>
  <si>
    <t>ААА_ББ11_ВВВ_ГГГ11Д_ПР01_ТС005</t>
  </si>
  <si>
    <t>ААА_ББ11_ВВВ_ГГГ11Д_ПР01_ТС006</t>
  </si>
  <si>
    <t>ААА_ББ11_ВВВ_ГГГ11Д_ПР01_ТС007</t>
  </si>
  <si>
    <t>ААА_ББ11_ВВВ_ГГГ11Д_ПР01_ТС008</t>
  </si>
  <si>
    <t>ААА_ББ11_ВВВ_ГГГ11Д_ПР01_ТС009</t>
  </si>
  <si>
    <t>ААА_ББ11_ВВВ_ГГГ11Д_ПР01_ТС010</t>
  </si>
  <si>
    <t>ААА_ББ11_ВВВ_ГГГ11Д_ПР01_ТС011</t>
  </si>
  <si>
    <t>ААА_ББ11_ВВВ_ГГГ11Д_ПР01_ТС012</t>
  </si>
  <si>
    <t>ААА_ББ11_ВВВ_ГГГ11Д_ПР01_ТС013</t>
  </si>
  <si>
    <t>ААА_ББ11_ВВВ_ГГГ11Д_ПР01_ТС014</t>
  </si>
  <si>
    <t>ААА_ББ11_ВВВ_ГГГ11Д_ПР01_ТС015</t>
  </si>
  <si>
    <t>ААА_ББ11_ВВВ_ГГГ11Д_ПР01_ТС016</t>
  </si>
  <si>
    <t>ААА_ББ11_ВВВ_ГГГ11Д_ПР01_ТС017</t>
  </si>
  <si>
    <t>ААА_ББ11_ВВВ_ГГГ11Д_ПР01_ТС018</t>
  </si>
  <si>
    <t>ААА_ББ11_ВВВ_ГГГ11Д_ПР01_ТС019</t>
  </si>
  <si>
    <t>ААА_ББ11_ВВВ_ГГГ11Е_ПР01_ТС001</t>
  </si>
  <si>
    <t>ААА_ББ11_ВВВ_ГГГ11Е_ПР01_ТС002</t>
  </si>
  <si>
    <t>ААА_ББ11_ВВВ_ГГГ11Е_ПР01_ТС003</t>
  </si>
  <si>
    <t>ААА_ББ11_ВВВ_ГГГ11Е_ПР01_ТС004</t>
  </si>
  <si>
    <t>ААА_ББ11_ВВВ_ГГГ11Е_ПР01_ТС005</t>
  </si>
  <si>
    <t>ААА_ББ11_ВВВ_ГГГ11Е_ПР01_ТС006</t>
  </si>
  <si>
    <t>ААА_ББ11_ВВВ_ГГГ11Е_ПР01_ТС007</t>
  </si>
  <si>
    <t>ААА_ББ11_ВВВ_ГГГ11Е_ПР01_ТС008</t>
  </si>
  <si>
    <t>ААА_ББ11_ВВВ_ГГГ11Е_ПР01_ТС009</t>
  </si>
  <si>
    <t>ААА_ББ11_ВВВ_ГГГ11Е_ПР01_ТС010</t>
  </si>
  <si>
    <t>ААА_ББ11_ВВВ_ГГГ11Е_ПР01_ТС011</t>
  </si>
  <si>
    <t>ААА_ББ11_ВВВ_ГГГ11Е_ПР01_ТС012</t>
  </si>
  <si>
    <t>ААА_ББ11_ВВВ_ГГГ11Е_ПР01_ТС013</t>
  </si>
  <si>
    <t>ААА_ББ11_ВВВ_ГГГ11Е_ПР01_ТС014</t>
  </si>
  <si>
    <t>ААА_ББ11_ВВВ_ГГГ11Е_ПР01_ТС015</t>
  </si>
  <si>
    <t>ААА_ББ11_ВВВ_ГГГ11Е_ПР01_ТС016</t>
  </si>
  <si>
    <t>ААА_ББ11_ВВВ_ГГГ11Ж_ПР01_ТС001</t>
  </si>
  <si>
    <t>ААА_ББ11_ВВВ_ГГГ11Ж_ПР01_ТС002</t>
  </si>
  <si>
    <t>ААА_ББ11_ВВВ_ГГГ11Ж_ПР01_ТС003</t>
  </si>
  <si>
    <t>ААА_ББ11_ВВВ_ГГГ11Ж_ПР01_ТС004</t>
  </si>
  <si>
    <t>ААА_ББ11_ВВВ_ГГГ11Ж_ПР01_ТС005</t>
  </si>
  <si>
    <t>ААА_ББ11_ВВВ_ГГГ11Ж_ПР01_ТС006</t>
  </si>
  <si>
    <t>ААА_ББ11_ВВВ_ГГГ11Ж_ПР01_ТС007</t>
  </si>
  <si>
    <t>ААА_ББ11_ВВВ_ГГГ11Ж_ПР01_ТС008</t>
  </si>
  <si>
    <t>ААА_ББ11_ВВВ_ГГГ11Ж_ПР01_ТС009</t>
  </si>
  <si>
    <t>ААА_ББ11_ВВВ_ГГГ11Ж_ПР01_ТС010</t>
  </si>
  <si>
    <t>ААА_ББ11_ВВВ_ГГГ11Ж_ПР01_ТС011</t>
  </si>
  <si>
    <t>ААА_ББ11_ВВВ_ГГГ11Ж_ПР01_ТС012</t>
  </si>
  <si>
    <t>ААА_ББ11_ВВВ_ГГГ11Ж_ПР01_ТС013</t>
  </si>
  <si>
    <t>ААА_ББ11_ВВВ_ГГГ11Ж_ПР01_ТС014</t>
  </si>
  <si>
    <t>ААА_ББ11_ВВВ_ГГГ11Ж_ПР01_ТС015</t>
  </si>
  <si>
    <t>ААА_ББ11_ВВВ_ГГГ11Ж_ПР01_ТС016</t>
  </si>
  <si>
    <t>ААА_ББ11_ВВВ_ГГГ11Ж_ПР01_ТС017</t>
  </si>
  <si>
    <t>ААА_ББ11_ВВВ_ГГГ11Ж_ПР01_ТС018</t>
  </si>
  <si>
    <t>ААА_ББ11_ВВВ_ГГГ11Ж_ПР01_ТС019</t>
  </si>
  <si>
    <t>ААА_ББ11_ВВВ_ГГГ11Ж_ПР01_ТС020</t>
  </si>
  <si>
    <t>ААА_ББ11_ВВВ_ГГГ11Ж_ПР01_ТС021</t>
  </si>
  <si>
    <t>ААА_ББ11_ВВВ_ГГГ11Ж_ПР01_ТС022</t>
  </si>
  <si>
    <t>ААА_ББ11_ВВВ_ГГГ11Ж_ПР01_ТС023</t>
  </si>
  <si>
    <t>ГГГ11А</t>
  </si>
  <si>
    <t>ГГГ11Б</t>
  </si>
  <si>
    <t>ГГГ11В</t>
  </si>
  <si>
    <t>ГГГ11Г</t>
  </si>
  <si>
    <t>ГГГ11Д</t>
  </si>
  <si>
    <t>ГГГ11Е</t>
  </si>
  <si>
    <t>ГГГ11Ж</t>
  </si>
  <si>
    <t>Проект</t>
  </si>
  <si>
    <t>Наименование</t>
  </si>
  <si>
    <t>У-во</t>
  </si>
  <si>
    <t>Статус</t>
  </si>
  <si>
    <t>Выделенное время</t>
  </si>
  <si>
    <t>Потраченное время</t>
  </si>
  <si>
    <t>ААА_ББ11_ВВВ_ГГГ11А_ПР02_ТС001</t>
  </si>
  <si>
    <t>ААА_ББ11_ВВВ_ГГГ11А_ПР02_ТС002</t>
  </si>
  <si>
    <t>ААА_ББ11_ВВВ_ГГГ11А_ПР02_ТС003</t>
  </si>
  <si>
    <t>ААА_ББ11_ВВВ_ГГГ11А_ПР02_ТС004</t>
  </si>
  <si>
    <t>ААА_ББ11_ВВВ_ГГГ11А_ПР02_ТС005</t>
  </si>
  <si>
    <t>ААА_ББ11_ВВВ_ГГГ11А_ПР02_ТС006</t>
  </si>
  <si>
    <t>ААА_ББ11_ВВВ_ГГГ11А_ПР02_ТС007</t>
  </si>
  <si>
    <t>ААА_ББ11_ВВВ_ГГГ11А_ПР02_ТС008</t>
  </si>
  <si>
    <t>ААА_ББ11_ВВВ_ГГГ11А_ПР02_ТС009</t>
  </si>
  <si>
    <t>ААА_ББ11_ВВВ_ГГГ11А_ПР02_ТС010</t>
  </si>
  <si>
    <t>ААА_ББ11_ВВВ_ГГГ11А_ПР02_ТС011</t>
  </si>
  <si>
    <t>ААА_ББ11_ВВВ_ГГГ11А_ПР02_ТС012</t>
  </si>
  <si>
    <t>ААА_ББ11_ВВВ_ГГГ11А_ПР02_ТС013</t>
  </si>
  <si>
    <t>ААА_ББ11_ВВВ_ГГГ11А_ПР02_ТС014</t>
  </si>
  <si>
    <t>ААА_ББ11_ВВВ_ГГГ11А_ПР02_ТС015</t>
  </si>
  <si>
    <t>ААА_ББ11_ВВВ_ГГГ11А_ПР02_ТС016</t>
  </si>
  <si>
    <t>ААА_ББ11_ВВВ_ГГГ11А_ПР02_ТС017</t>
  </si>
  <si>
    <t>ААА_ББ11_ВВВ_ГГГ11А_ПР02_ТС018</t>
  </si>
  <si>
    <t>ААА_ББ11_ВВВ_ГГГ11А_ПР02_ТС019</t>
  </si>
  <si>
    <t>ААА_ББ11_ВВВ_ГГГ11А_ПР02_ТС020</t>
  </si>
  <si>
    <t>ААА_ББ11_ВВВ_ГГГ11А_ПР02_ТС021</t>
  </si>
  <si>
    <t>ААА_ББ11_ВВВ_ГГГ11А_ПР02_ТС022</t>
  </si>
  <si>
    <t>ААА_ББ11_ВВВ_ГГГ11А_ПР02_ТС023</t>
  </si>
  <si>
    <t>ААА_ББ11_ВВВ_ГГГ11А_ПР02_ТС024</t>
  </si>
  <si>
    <t>ААА_ББ11_ВВВ_ГГГ11А_ПР02_ТС025</t>
  </si>
  <si>
    <t>ААА_ББ11_ВВВ_ГГГ11А_ПР02_ТС026</t>
  </si>
  <si>
    <t>ААА_ББ11_ВВВ_ГГГ11А_ПР02_ТС027</t>
  </si>
  <si>
    <t>ААА_ББ11_ВВВ_ГГГ11А_ПР02_ТС028</t>
  </si>
  <si>
    <t>ААА_ББ11_ВВВ_ГГГ11А_ПР02_ТС029</t>
  </si>
  <si>
    <t>ААА_ББ11_ВВВ_ГГГ11А_ПР02_ТС030</t>
  </si>
  <si>
    <t>ААА_ББ11_ВВВ_ГГГ11А_ПР02_ТС031</t>
  </si>
  <si>
    <t>ААА_ББ11_ВВВ_ГГГ11А_ПР02_ТС032</t>
  </si>
  <si>
    <t>ААА_ББ11_ВВВ_ГГГ11Б_ПР02_ТС001</t>
  </si>
  <si>
    <t>ААА_ББ11_ВВВ_ГГГ11Б_ПР02_ТС002</t>
  </si>
  <si>
    <t>ААА_ББ11_ВВВ_ГГГ11Б_ПР02_ТС003</t>
  </si>
  <si>
    <t>ААА_ББ11_ВВВ_ГГГ11Б_ПР02_ТС004</t>
  </si>
  <si>
    <t>ААА_ББ11_ВВВ_ГГГ11Б_ПР02_ТС005</t>
  </si>
  <si>
    <t>ААА_ББ11_ВВВ_ГГГ11Б_ПР02_ТС006</t>
  </si>
  <si>
    <t>ААА_ББ11_ВВВ_ГГГ11Б_ПР02_ТС007</t>
  </si>
  <si>
    <t>ААА_ББ11_ВВВ_ГГГ11Б_ПР02_ТС008</t>
  </si>
  <si>
    <t>ААА_ББ11_ВВВ_ГГГ11Б_ПР02_ТС009</t>
  </si>
  <si>
    <t>ААА_ББ11_ВВВ_ГГГ11Б_ПР02_ТС010</t>
  </si>
  <si>
    <t>ААА_ББ11_ВВВ_ГГГ11Б_ПР02_ТС011</t>
  </si>
  <si>
    <t>ААА_ББ11_ВВВ_ГГГ11Б_ПР02_ТС012</t>
  </si>
  <si>
    <t>ААА_ББ11_ВВВ_ГГГ11Б_ПР02_ТС013</t>
  </si>
  <si>
    <t>ААА_ББ11_ВВВ_ГГГ11Б_ПР02_ТС014</t>
  </si>
  <si>
    <t>ААА_ББ11_ВВВ_ГГГ11Б_ПР02_ТС015</t>
  </si>
  <si>
    <t>ААА_ББ11_ВВВ_ГГГ11Б_ПР02_ТС016</t>
  </si>
  <si>
    <t>ААА_ББ11_ВВВ_ГГГ11Б_ПР02_ТС017</t>
  </si>
  <si>
    <t>ААА_ББ11_ВВВ_ГГГ11Б_ПР02_ТС018</t>
  </si>
  <si>
    <t>ААА_ББ11_ВВВ_ГГГ11Б_ПР02_ТС019</t>
  </si>
  <si>
    <t>ААА_ББ11_ВВВ_ГГГ11Б_ПР02_ТС020</t>
  </si>
  <si>
    <t>ААА_ББ11_ВВВ_ГГГ11Б_ПР02_ТС021</t>
  </si>
  <si>
    <t>ААА_ББ11_ВВВ_ГГГ11Б_ПР02_ТС022</t>
  </si>
  <si>
    <t>ААА_ББ11_ВВВ_ГГГ11Б_ПР02_ТС023</t>
  </si>
  <si>
    <t>ААА_ББ11_ВВВ_ГГГ11Б_ПР02_ТС024</t>
  </si>
  <si>
    <t>ААА_ББ11_ВВВ_ГГГ11Б_ПР02_ТС025</t>
  </si>
  <si>
    <t>ААА_ББ11_ВВВ_ГГГ11Б_ПР02_ТС026</t>
  </si>
  <si>
    <t>ААА_ББ11_ВВВ_ГГГ11Б_ПР02_ТС027</t>
  </si>
  <si>
    <t>ААА_ББ11_ВВВ_ГГГ11Б_ПР02_ТС028</t>
  </si>
  <si>
    <t>ААА_ББ11_ВВВ_ГГГ11Б_ПР02_ТС029</t>
  </si>
  <si>
    <t>ААА_ББ11_ВВВ_ГГГ11Б_ПР02_ТС030</t>
  </si>
  <si>
    <t>ААА_ББ11_ВВВ_ГГГ11Б_ПР02_ТС031</t>
  </si>
  <si>
    <t>ААА_ББ11_ВВВ_ГГГ11Б_ПР02_ТС032</t>
  </si>
  <si>
    <t>ААА_ББ11_ВВВ_ГГГ11В_ПР02_ТС001</t>
  </si>
  <si>
    <t>ААА_ББ11_ВВВ_ГГГ11В_ПР02_ТС002</t>
  </si>
  <si>
    <t>ААА_ББ11_ВВВ_ГГГ11В_ПР02_ТС003</t>
  </si>
  <si>
    <t>ААА_ББ11_ВВВ_ГГГ11В_ПР02_ТС004</t>
  </si>
  <si>
    <t>ААА_ББ11_ВВВ_ГГГ11В_ПР02_ТС005</t>
  </si>
  <si>
    <t>ААА_ББ11_ВВВ_ГГГ11В_ПР02_ТС006</t>
  </si>
  <si>
    <t>ААА_ББ11_ВВВ_ГГГ11В_ПР02_ТС007</t>
  </si>
  <si>
    <t>ААА_ББ11_ВВВ_ГГГ11В_ПР02_ТС008</t>
  </si>
  <si>
    <t>ААА_ББ11_ВВВ_ГГГ11В_ПР02_ТС009</t>
  </si>
  <si>
    <t>ААА_ББ11_ВВВ_ГГГ11В_ПР02_ТС010</t>
  </si>
  <si>
    <t>ААА_ББ11_ВВВ_ГГГ11В_ПР02_ТС011</t>
  </si>
  <si>
    <t>ААА_ББ11_ВВВ_ГГГ11В_ПР02_ТС012</t>
  </si>
  <si>
    <t>ААА_ББ11_ВВВ_ГГГ11В_ПР02_ТС013</t>
  </si>
  <si>
    <t>ААА_ББ11_ВВВ_ГГГ11В_ПР02_ТС014</t>
  </si>
  <si>
    <t>ААА_ББ11_ВВВ_ГГГ11В_ПР02_ТС015</t>
  </si>
  <si>
    <t>ААА_ББ11_ВВВ_ГГГ11В_ПР02_ТС016</t>
  </si>
  <si>
    <t>ААА_ББ11_ВВВ_ГГГ11В_ПР02_ТС017</t>
  </si>
  <si>
    <t>ААА_ББ11_ВВВ_ГГГ11В_ПР02_ТС018</t>
  </si>
  <si>
    <t>ААА_ББ11_ВВВ_ГГГ11В_ПР02_ТС019</t>
  </si>
  <si>
    <t>ААА_ББ11_ВВВ_ГГГ11В_ПР02_ТС020</t>
  </si>
  <si>
    <t>ААА_ББ11_ВВВ_ГГГ11В_ПР02_ТС021</t>
  </si>
  <si>
    <t>ААА_ББ11_ВВВ_ГГГ11В_ПР02_ТС022</t>
  </si>
  <si>
    <t>ААА_ББ11_ВВВ_ГГГ11В_ПР02_ТС023</t>
  </si>
  <si>
    <t>ААА_ББ11_ВВВ_ГГГ11В_ПР02_ТС024</t>
  </si>
  <si>
    <t>ААА_ББ11_ВВВ_ГГГ11В_ПР02_ТС025</t>
  </si>
  <si>
    <t>ААА_ББ11_ВВВ_ГГГ11В_ПР02_ТС026</t>
  </si>
  <si>
    <t>ААА_ББ11_ВВВ_ГГГ11В_ПР02_ТС027</t>
  </si>
  <si>
    <t>ААА_ББ11_ВВВ_ГГГ11В_ПР02_ТС028</t>
  </si>
  <si>
    <t>ААА_ББ11_ВВВ_ГГГ11В_ПР02_ТС029</t>
  </si>
  <si>
    <t>ААА_ББ11_ВВВ_ГГГ11В_ПР02_ТС030</t>
  </si>
  <si>
    <t>ААА_ББ11_ВВВ_ГГГ11В_ПР02_ТС031</t>
  </si>
  <si>
    <t>ААА_ББ11_ВВВ_ГГГ11В_ПР02_ТС032</t>
  </si>
  <si>
    <t>ААА_ББ11_ВВВ_ГГГ11А_ПР03_ТС001</t>
  </si>
  <si>
    <t>ААА_ББ11_ВВВ_ГГГ11А_ПР03_ТС002</t>
  </si>
  <si>
    <t>ААА_ББ11_ВВВ_ГГГ11А_ПР03_ТС003</t>
  </si>
  <si>
    <t>ААА_ББ11_ВВВ_ГГГ11А_ПР03_ТС004</t>
  </si>
  <si>
    <t>ААА_ББ11_ВВВ_ГГГ11А_ПР03_ТС005</t>
  </si>
  <si>
    <t>ААА_ББ11_ВВВ_ГГГ11А_ПР03_ТС006</t>
  </si>
  <si>
    <t>ААА_ББ11_ВВВ_ГГГ11А_ПР03_ТС007</t>
  </si>
  <si>
    <t>ААА_ББ11_ВВВ_ГГГ11А_ПР03_ТС008</t>
  </si>
  <si>
    <t>ААА_ББ11_ВВВ_ГГГ11А_ПР03_ТС009</t>
  </si>
  <si>
    <t>ААА_ББ11_ВВВ_ГГГ11А_ПР03_ТС010</t>
  </si>
  <si>
    <t>ААА_ББ11_ВВВ_ГГГ11А_ПР03_ТС011</t>
  </si>
  <si>
    <t>ААА_ББ11_ВВВ_ГГГ11А_ПР03_ТС012</t>
  </si>
  <si>
    <t>ААА_ББ11_ВВВ_ГГГ11А_ПР03_ТС013</t>
  </si>
  <si>
    <t>ААА_ББ11_ВВВ_ГГГ11А_ПР03_ТС014</t>
  </si>
  <si>
    <t>ААА_ББ11_ВВВ_ГГГ11А_ПР03_ТС015</t>
  </si>
  <si>
    <t>ААА_ББ11_ВВВ_ГГГ11А_ПР03_ТС016</t>
  </si>
  <si>
    <t>ААА_ББ11_ВВВ_ГГГ11А_ПР03_ТС017</t>
  </si>
  <si>
    <t>ААА_ББ11_ВВВ_ГГГ11А_ПР03_ТС018</t>
  </si>
  <si>
    <t>ААА_ББ11_ВВВ_ГГГ11А_ПР03_ТС019</t>
  </si>
  <si>
    <t>ААА_ББ11_ВВВ_ГГГ11А_ПР03_ТС020</t>
  </si>
  <si>
    <t>ААА_ББ11_ВВВ_ГГГ11А_ПР03_ТС021</t>
  </si>
  <si>
    <t>ААА_ББ11_ВВВ_ГГГ11А_ПР03_ТС022</t>
  </si>
  <si>
    <t>ААА_ББ11_ВВВ_ГГГ11А_ПР03_ТС023</t>
  </si>
  <si>
    <t>ААА_ББ11_ВВВ_ГГГ11Б_ПР03_ТС001</t>
  </si>
  <si>
    <t>ААА_ББ11_ВВВ_ГГГ11Б_ПР03_ТС002</t>
  </si>
  <si>
    <t>ААА_ББ11_ВВВ_ГГГ11Б_ПР03_ТС003</t>
  </si>
  <si>
    <t>ААА_ББ11_ВВВ_ГГГ11Б_ПР03_ТС004</t>
  </si>
  <si>
    <t>ААА_ББ11_ВВВ_ГГГ11Б_ПР03_ТС005</t>
  </si>
  <si>
    <t>ААА_ББ11_ВВВ_ГГГ11Б_ПР03_ТС006</t>
  </si>
  <si>
    <t>ААА_ББ11_ВВВ_ГГГ11Б_ПР03_ТС007</t>
  </si>
  <si>
    <t>ААА_ББ11_ВВВ_ГГГ11Б_ПР03_ТС008</t>
  </si>
  <si>
    <t>ААА_ББ11_ВВВ_ГГГ11Б_ПР03_ТС009</t>
  </si>
  <si>
    <t>ААА_ББ11_ВВВ_ГГГ11Б_ПР03_ТС010</t>
  </si>
  <si>
    <t>ААА_ББ11_ВВВ_ГГГ11Б_ПР03_ТС011</t>
  </si>
  <si>
    <t>ААА_ББ11_ВВВ_ГГГ11Б_ПР03_ТС012</t>
  </si>
  <si>
    <t>ААА_ББ11_ВВВ_ГГГ11Б_ПР03_ТС013</t>
  </si>
  <si>
    <t>ААА_ББ11_ВВВ_ГГГ11Б_ПР03_ТС014</t>
  </si>
  <si>
    <t>ААА_ББ11_ВВВ_ГГГ11Б_ПР03_ТС015</t>
  </si>
  <si>
    <t>ААА_ББ11_ВВВ_ГГГ11Б_ПР03_ТС016</t>
  </si>
  <si>
    <t>ААА_ББ11_ВВВ_ГГГ11Б_ПР03_ТС017</t>
  </si>
  <si>
    <t>ААА_ББ11_ВВВ_ГГГ11Б_ПР03_ТС018</t>
  </si>
  <si>
    <t>ААА_ББ11_ВВВ_ГГГ11Б_ПР03_ТС019</t>
  </si>
  <si>
    <t>ААА_ББ11_ВВВ_ГГГ11Б_ПР03_ТС020</t>
  </si>
  <si>
    <t>ААА_ББ11_ВВВ_ГГГ11Б_ПР03_ТС021</t>
  </si>
  <si>
    <t>ААА_ББ11_ВВВ_ГГГ11Б_ПР03_ТС022</t>
  </si>
  <si>
    <t>ААА_ББ11_ВВВ_ГГГ11Б_ПР03_ТС023</t>
  </si>
  <si>
    <t>ААА_ББ11_ВВВ_ГГГ11В_ПР03_ТС001</t>
  </si>
  <si>
    <t>ААА_ББ11_ВВВ_ГГГ11В_ПР03_ТС002</t>
  </si>
  <si>
    <t>ААА_ББ11_ВВВ_ГГГ11В_ПР03_ТС003</t>
  </si>
  <si>
    <t>ААА_ББ11_ВВВ_ГГГ11В_ПР03_ТС004</t>
  </si>
  <si>
    <t>ААА_ББ11_ВВВ_ГГГ11В_ПР03_ТС005</t>
  </si>
  <si>
    <t>ААА_ББ11_ВВВ_ГГГ11В_ПР03_ТС006</t>
  </si>
  <si>
    <t>ААА_ББ11_ВВВ_ГГГ11В_ПР03_ТС007</t>
  </si>
  <si>
    <t>ААА_ББ11_ВВВ_ГГГ11В_ПР03_ТС008</t>
  </si>
  <si>
    <t>ААА_ББ11_ВВВ_ГГГ11В_ПР03_ТС009</t>
  </si>
  <si>
    <t>ААА_ББ11_ВВВ_ГГГ11В_ПР03_ТС010</t>
  </si>
  <si>
    <t>ААА_ББ11_ВВВ_ГГГ11В_ПР03_ТС011</t>
  </si>
  <si>
    <t>ААА_ББ11_ВВВ_ГГГ11В_ПР03_ТС012</t>
  </si>
  <si>
    <t>ААА_ББ11_ВВВ_ГГГ11В_ПР03_ТС013</t>
  </si>
  <si>
    <t>ААА_ББ11_ВВВ_ГГГ11В_ПР03_ТС014</t>
  </si>
  <si>
    <t>ААА_ББ11_ВВВ_ГГГ11В_ПР03_ТС015</t>
  </si>
  <si>
    <t>ААА_ББ11_ВВВ_ГГГ11В_ПР03_ТС016</t>
  </si>
  <si>
    <t>ААА_ББ11_ВВВ_ГГГ11В_ПР03_ТС017</t>
  </si>
  <si>
    <t>ААА_ББ11_ВВВ_ГГГ11В_ПР03_ТС018</t>
  </si>
  <si>
    <t>ААА_ББ11_ВВВ_ГГГ11В_ПР03_ТС019</t>
  </si>
  <si>
    <t>ААА_ББ11_ВВВ_ГГГ11В_ПР03_ТС020</t>
  </si>
  <si>
    <t>ААА_ББ11_ВВВ_ГГГ11В_ПР03_ТС021</t>
  </si>
  <si>
    <t>ААА_ББ11_ВВВ_ГГГ11В_ПР03_ТС022</t>
  </si>
  <si>
    <t>ААА_ББ11_ВВВ_ГГГ11В_ПР03_ТС023</t>
  </si>
  <si>
    <t>ААА_ББ11_ВВВ_ГГГ11Г_ПР03_ТС001</t>
  </si>
  <si>
    <t>ААА_ББ11_ВВВ_ГГГ11Г_ПР03_ТС002</t>
  </si>
  <si>
    <t>ААА_ББ11_ВВВ_ГГГ11Г_ПР03_ТС003</t>
  </si>
  <si>
    <t>ААА_ББ11_ВВВ_ГГГ11Г_ПР03_ТС004</t>
  </si>
  <si>
    <t>ААА_ББ11_ВВВ_ГГГ11Г_ПР03_ТС005</t>
  </si>
  <si>
    <t>ААА_ББ11_ВВВ_ГГГ11Г_ПР03_ТС006</t>
  </si>
  <si>
    <t>ААА_ББ11_ВВВ_ГГГ11Г_ПР03_ТС007</t>
  </si>
  <si>
    <t>ААА_ББ11_ВВВ_ГГГ11Г_ПР03_ТС008</t>
  </si>
  <si>
    <t>ААА_ББ11_ВВВ_ГГГ11Г_ПР03_ТС009</t>
  </si>
  <si>
    <t>ААА_ББ11_ВВВ_ГГГ11Г_ПР03_ТС010</t>
  </si>
  <si>
    <t>ААА_ББ11_ВВВ_ГГГ11Г_ПР03_ТС011</t>
  </si>
  <si>
    <t>ААА_ББ11_ВВВ_ГГГ11Г_ПР03_ТС012</t>
  </si>
  <si>
    <t>ААА_ББ11_ВВВ_ГГГ11Г_ПР03_ТС013</t>
  </si>
  <si>
    <t>ААА_ББ11_ВВВ_ГГГ11Г_ПР03_ТС014</t>
  </si>
  <si>
    <t>ААА_ББ11_ВВВ_ГГГ11Г_ПР03_ТС015</t>
  </si>
  <si>
    <t>ААА_ББ11_ВВВ_ГГГ11Г_ПР03_ТС016</t>
  </si>
  <si>
    <t>ААА_ББ11_ВВВ_ГГГ11Г_ПР03_ТС017</t>
  </si>
  <si>
    <t>ААА_ББ11_ВВВ_ГГГ11Г_ПР03_ТС018</t>
  </si>
  <si>
    <t>ААА_ББ11_ВВВ_ГГГ11Г_ПР03_ТС019</t>
  </si>
  <si>
    <t>ААА_ББ11_ВВВ_ГГГ11Г_ПР03_ТС020</t>
  </si>
  <si>
    <t>ААА_ББ11_ВВВ_ГГГ11Г_ПР03_ТС021</t>
  </si>
  <si>
    <t>ААА_ББ11_ВВВ_ГГГ11Г_ПР03_ТС022</t>
  </si>
  <si>
    <t>ААА_ББ11_ВВВ_ГГГ11Г_ПР03_ТС023</t>
  </si>
  <si>
    <t>ГГГ11З</t>
  </si>
  <si>
    <t>ААА_ББ11_ВВВ_ГГГ11А_ПР04_ТС001</t>
  </si>
  <si>
    <t>ААА_ББ11_ВВВ_ГГГ11А_ПР04_ТС002</t>
  </si>
  <si>
    <t>ААА_ББ11_ВВВ_ГГГ11Б_ПР04_ТС001</t>
  </si>
  <si>
    <t>ААА_ББ11_ВВВ_ГГГ11Б_ПР04_ТС002</t>
  </si>
  <si>
    <t>ААА_ББ11_ВВВ_ГГГ11Г_ПР04_ТС001</t>
  </si>
  <si>
    <t>ААА_ББ11_ВВВ_ГГГ11В_ПР04_ТС001</t>
  </si>
  <si>
    <t>ААА_ББ11_ВВВ_ГГГ11В_ПР04_ТС002</t>
  </si>
  <si>
    <t>ААА_ББ11_ВВВ_ГГГ11В_ПР04_ТС003</t>
  </si>
  <si>
    <t>ААА_ББ11_ВВВ_ГГГ11Г_ПР04_ТС002</t>
  </si>
  <si>
    <t>ААА_ББ11_ВВВ_ГГГ11Д_ПР04_ТС001</t>
  </si>
  <si>
    <t>ААА_ББ11_ВВВ_ГГГ11Д_ПР04_ТС002</t>
  </si>
  <si>
    <t>ААА_ББ11_ВВВ_ГГГ11Е_ПР04_ТС001</t>
  </si>
  <si>
    <t>ААА_ББ11_ВВВ_ГГГ11Ж_ПР04_ТС001</t>
  </si>
  <si>
    <t>ААА_ББ11_ВВВ_ГГГ11Ж_ПР04_ТС002</t>
  </si>
  <si>
    <t>ААА_ББ11_ВВВ_ГГГ11Ж_ПР04_ТС003</t>
  </si>
  <si>
    <t>ААА_ББ11_ВВВ_ГГГ11З_ПР04_ТС001</t>
  </si>
  <si>
    <t>ААА_ББ11_ВВВ_ГГГ11З_ПР04_ТС002</t>
  </si>
  <si>
    <t>ААА_ББ11_ВВВ_ГГГ11З_ПР04_ТС003</t>
  </si>
  <si>
    <t>ААА_ББ11_ВВВ_ГГГ11А_ПР05_ТС001</t>
  </si>
  <si>
    <t>ААА_ББ11_ВВВ_ГГГ11А_ПР05_ТС002</t>
  </si>
  <si>
    <t>ААА_ББ11_ВВВ_ГГГ11А_ПР05_ТС003</t>
  </si>
  <si>
    <t>ААА_ББ11_ВВВ_ГГГ11А_ПР05_ТС004</t>
  </si>
  <si>
    <t>ААА_ББ11_ВВВ_ГГГ11А_ПР05_ТС005</t>
  </si>
  <si>
    <t>ААА_ББ11_ВВВ_ГГГ11А_ПР05_ТС006</t>
  </si>
  <si>
    <t>ААА_ББ11_ВВВ_ГГГ11А_ПР05_ТС007</t>
  </si>
  <si>
    <t>ААА_ББ11_ВВВ_ГГГ11А_ПР05_ТС008</t>
  </si>
  <si>
    <t>ААА_ББ11_ВВВ_ГГГ11А_ПР05_ТС009</t>
  </si>
  <si>
    <t>ААА_ББ11_ВВВ_ГГГ11А_ПР05_ТС010</t>
  </si>
  <si>
    <t>ААА_ББ11_ВВВ_ГГГ11А_ПР05_ТС011</t>
  </si>
  <si>
    <t>ААА_ББ11_ВВВ_ГГГ11А_ПР05_ТС012</t>
  </si>
  <si>
    <t>ААА_ББ11_ВВВ_ГГГ11А_ПР05_ТС013</t>
  </si>
  <si>
    <t>ААА_ББ11_ВВВ_ГГГ11А_ПР05_ТС014</t>
  </si>
  <si>
    <t>ААА_ББ11_ВВВ_ГГГ11А_ПР05_ТС015</t>
  </si>
  <si>
    <t>ААА_ББ11_ВВВ_ГГГ11А_ПР05_ТС016</t>
  </si>
  <si>
    <t>ААА_ББ11_ВВВ_ГГГ11А_ПР05_ТС017</t>
  </si>
  <si>
    <t>ААА_ББ11_ВВВ_ГГГ11А_ПР05_ТС018</t>
  </si>
  <si>
    <t>ААА_ББ11_ВВВ_ГГГ11А_ПР05_ТС019</t>
  </si>
  <si>
    <t>ААА_ББ11_ВВВ_ГГГ11А_ПР05_ТС020</t>
  </si>
  <si>
    <t>ААА_ББ11_ВВВ_ГГГ11А_ПР05_ТС021</t>
  </si>
  <si>
    <t>ААА_ББ11_ВВВ_ГГГ11А_ПР05_ТС022</t>
  </si>
  <si>
    <t>ААА_ББ11_ВВВ_ГГГ11А_ПР05_ТС023</t>
  </si>
  <si>
    <t>ААА_ББ11_ВВВ_ГГГ11А_ПР05_ТС024</t>
  </si>
  <si>
    <t>ААА_ББ11_ВВВ_ГГГ11А_ПР05_ТС025</t>
  </si>
  <si>
    <t>ААА_ББ11_ВВВ_ГГГ11А_ПР05_ТС026</t>
  </si>
  <si>
    <t>ААА_ББ11_ВВВ_ГГГ11А_ПР05_ТС027</t>
  </si>
  <si>
    <t>ААА_ББ11_ВВВ_ГГГ11А_ПР05_ТС028</t>
  </si>
  <si>
    <t>ААА_ББ11_ВВВ_ГГГ11А_ПР05_ТС029</t>
  </si>
  <si>
    <t>ААА_ББ11_ВВВ_ГГГ11Б_ПР05_ТС001</t>
  </si>
  <si>
    <t>ААА_ББ11_ВВВ_ГГГ11Б_ПР05_ТС002</t>
  </si>
  <si>
    <t>ААА_ББ11_ВВВ_ГГГ11Б_ПР05_ТС003</t>
  </si>
  <si>
    <t>ААА_ББ11_ВВВ_ГГГ11Б_ПР05_ТС004</t>
  </si>
  <si>
    <t>ААА_ББ11_ВВВ_ГГГ11Б_ПР05_ТС005</t>
  </si>
  <si>
    <t>ААА_ББ11_ВВВ_ГГГ11Б_ПР05_ТС006</t>
  </si>
  <si>
    <t>ААА_ББ11_ВВВ_ГГГ11Б_ПР05_ТС007</t>
  </si>
  <si>
    <t>ААА_ББ11_ВВВ_ГГГ11Б_ПР05_ТС008</t>
  </si>
  <si>
    <t>ААА_ББ11_ВВВ_ГГГ11Б_ПР05_ТС009</t>
  </si>
  <si>
    <t>ААА_ББ11_ВВВ_ГГГ11Б_ПР05_ТС010</t>
  </si>
  <si>
    <t>ААА_ББ11_ВВВ_ГГГ11Б_ПР05_ТС011</t>
  </si>
  <si>
    <t>ААА_ББ11_ВВВ_ГГГ11Б_ПР05_ТС012</t>
  </si>
  <si>
    <t>ААА_ББ11_ВВВ_ГГГ11Б_ПР05_ТС013</t>
  </si>
  <si>
    <t>ААА_ББ11_ВВВ_ГГГ11Б_ПР05_ТС014</t>
  </si>
  <si>
    <t>ААА_ББ11_ВВВ_ГГГ11Б_ПР05_ТС015</t>
  </si>
  <si>
    <t>ААА_ББ11_ВВВ_ГГГ11Б_ПР05_ТС016</t>
  </si>
  <si>
    <t>ААА_ББ11_ВВВ_ГГГ11Б_ПР05_ТС017</t>
  </si>
  <si>
    <t>ААА_ББ11_ВВВ_ГГГ11Б_ПР05_ТС018</t>
  </si>
  <si>
    <t>ААА_ББ11_ВВВ_ГГГ11Б_ПР05_ТС019</t>
  </si>
  <si>
    <t>ААА_ББ11_ВВВ_ГГГ11Б_ПР05_ТС020</t>
  </si>
  <si>
    <t>ААА_ББ11_ВВВ_ГГГ11Б_ПР05_ТС021</t>
  </si>
  <si>
    <t>ААА_ББ11_ВВВ_ГГГ11Б_ПР05_ТС022</t>
  </si>
  <si>
    <t>ААА_ББ11_ВВВ_ГГГ11Б_ПР05_ТС023</t>
  </si>
  <si>
    <t>ААА_ББ11_ВВВ_ГГГ11Б_ПР05_ТС024</t>
  </si>
  <si>
    <t>ААА_ББ11_ВВВ_ГГГ11Б_ПР05_ТС025</t>
  </si>
  <si>
    <t>ААА_ББ11_ВВВ_ГГГ11Б_ПР05_ТС026</t>
  </si>
  <si>
    <t>ААА_ББ11_ВВВ_ГГГ11Б_ПР05_ТС027</t>
  </si>
  <si>
    <t>ААА_ББ11_ВВВ_ГГГ11Б_ПР05_ТС028</t>
  </si>
  <si>
    <t>ААА_ББ11_ВВВ_ГГГ11Б_ПР05_ТС029</t>
  </si>
  <si>
    <t>ААА_ББ11_ВВВ_ГГГ11В_ПР05_ТС001</t>
  </si>
  <si>
    <t>ААА_ББ11_ВВВ_ГГГ11В_ПР05_ТС002</t>
  </si>
  <si>
    <t>ААА_ББ11_ВВВ_ГГГ11В_ПР05_ТС003</t>
  </si>
  <si>
    <t>ААА_ББ11_ВВВ_ГГГ11В_ПР05_ТС004</t>
  </si>
  <si>
    <t>ААА_ББ11_ВВВ_ГГГ11В_ПР05_ТС005</t>
  </si>
  <si>
    <t>ААА_ББ11_ВВВ_ГГГ11В_ПР05_ТС006</t>
  </si>
  <si>
    <t>ААА_ББ11_ВВВ_ГГГ11В_ПР05_ТС007</t>
  </si>
  <si>
    <t>ААА_ББ11_ВВВ_ГГГ11В_ПР05_ТС008</t>
  </si>
  <si>
    <t>ААА_ББ11_ВВВ_ГГГ11В_ПР05_ТС009</t>
  </si>
  <si>
    <t>ААА_ББ11_ВВВ_ГГГ11В_ПР05_ТС010</t>
  </si>
  <si>
    <t>ААА_ББ11_ВВВ_ГГГ11В_ПР05_ТС011</t>
  </si>
  <si>
    <t>ААА_ББ11_ВВВ_ГГГ11В_ПР05_ТС012</t>
  </si>
  <si>
    <t>ААА_ББ11_ВВВ_ГГГ11В_ПР05_ТС013</t>
  </si>
  <si>
    <t>ААА_ББ11_ВВВ_ГГГ11В_ПР05_ТС014</t>
  </si>
  <si>
    <t>ААА_ББ11_ВВВ_ГГГ11В_ПР05_ТС015</t>
  </si>
  <si>
    <t>ААА_ББ11_ВВВ_ГГГ11В_ПР05_ТС016</t>
  </si>
  <si>
    <t>ААА_ББ11_ВВВ_ГГГ11В_ПР05_ТС017</t>
  </si>
  <si>
    <t>ААА_ББ11_ВВВ_ГГГ11В_ПР05_ТС018</t>
  </si>
  <si>
    <t>ААА_ББ11_ВВВ_ГГГ11В_ПР05_ТС019</t>
  </si>
  <si>
    <t>ААА_ББ11_ВВВ_ГГГ11В_ПР05_ТС020</t>
  </si>
  <si>
    <t>ААА_ББ11_ВВВ_ГГГ11В_ПР05_ТС021</t>
  </si>
  <si>
    <t>ААА_ББ11_ВВВ_ГГГ11В_ПР05_ТС022</t>
  </si>
  <si>
    <t>ААА_ББ11_ВВВ_ГГГ11В_ПР05_ТС023</t>
  </si>
  <si>
    <t>ААА_ББ11_ВВВ_ГГГ11В_ПР05_ТС024</t>
  </si>
  <si>
    <t>ААА_ББ11_ВВВ_ГГГ11В_ПР05_ТС025</t>
  </si>
  <si>
    <t>ААА_ББ11_ВВВ_ГГГ11В_ПР05_ТС026</t>
  </si>
  <si>
    <t>ААА_ББ11_ВВВ_ГГГ11В_ПР05_ТС027</t>
  </si>
  <si>
    <t>ААА_ББ11_ВВВ_ГГГ11В_ПР05_ТС028</t>
  </si>
  <si>
    <t>ААА_ББ11_ВВВ_ГГГ11В_ПР05_ТС029</t>
  </si>
  <si>
    <t>ААА_ББ11_ВВВ_ГГГ11Г_ПР05_ТС001</t>
  </si>
  <si>
    <t>ААА_ББ11_ВВВ_ГГГ11Г_ПР05_ТС002</t>
  </si>
  <si>
    <t>ААА_ББ11_ВВВ_ГГГ11Г_ПР05_ТС003</t>
  </si>
  <si>
    <t>ААА_ББ11_ВВВ_ГГГ11Г_ПР05_ТС004</t>
  </si>
  <si>
    <t>ААА_ББ11_ВВВ_ГГГ11Г_ПР05_ТС005</t>
  </si>
  <si>
    <t>ААА_ББ11_ВВВ_ГГГ11Г_ПР05_ТС006</t>
  </si>
  <si>
    <t>ААА_ББ11_ВВВ_ГГГ11Г_ПР05_ТС007</t>
  </si>
  <si>
    <t>ААА_ББ11_ВВВ_ГГГ11Г_ПР05_ТС008</t>
  </si>
  <si>
    <t>ААА_ББ11_ВВВ_ГГГ11Г_ПР05_ТС009</t>
  </si>
  <si>
    <t>ААА_ББ11_ВВВ_ГГГ11Г_ПР05_ТС010</t>
  </si>
  <si>
    <t>ААА_ББ11_ВВВ_ГГГ11Г_ПР05_ТС011</t>
  </si>
  <si>
    <t>ААА_ББ11_ВВВ_ГГГ11Г_ПР05_ТС012</t>
  </si>
  <si>
    <t>ААА_ББ11_ВВВ_ГГГ11Г_ПР05_ТС013</t>
  </si>
  <si>
    <t>ААА_ББ11_ВВВ_ГГГ11Г_ПР05_ТС014</t>
  </si>
  <si>
    <t>ААА_ББ11_ВВВ_ГГГ11Г_ПР05_ТС015</t>
  </si>
  <si>
    <t>ААА_ББ11_ВВВ_ГГГ11Г_ПР05_ТС016</t>
  </si>
  <si>
    <t>ААА_ББ11_ВВВ_ГГГ11Г_ПР05_ТС017</t>
  </si>
  <si>
    <t>ААА_ББ11_ВВВ_ГГГ11Г_ПР05_ТС018</t>
  </si>
  <si>
    <t>ААА_ББ11_ВВВ_ГГГ11Г_ПР05_ТС019</t>
  </si>
  <si>
    <t>ААА_ББ11_ВВВ_ГГГ11Г_ПР05_ТС020</t>
  </si>
  <si>
    <t>ААА_ББ11_ВВВ_ГГГ11Г_ПР05_ТС021</t>
  </si>
  <si>
    <t>ААА_ББ11_ВВВ_ГГГ11Г_ПР05_ТС022</t>
  </si>
  <si>
    <t>ААА_ББ11_ВВВ_ГГГ11Г_ПР05_ТС023</t>
  </si>
  <si>
    <t>ААА_ББ11_ВВВ_ГГГ11Г_ПР05_ТС024</t>
  </si>
  <si>
    <t>ААА_ББ11_ВВВ_ГГГ11Г_ПР05_ТС025</t>
  </si>
  <si>
    <t>ААА_ББ11_ВВВ_ГГГ11Г_ПР05_ТС026</t>
  </si>
  <si>
    <t>ААА_ББ11_ВВВ_ГГГ11Г_ПР05_ТС027</t>
  </si>
  <si>
    <t>ААА_ББ11_ВВВ_ГГГ11Г_ПР05_ТС028</t>
  </si>
  <si>
    <t>ААА_ББ11_ВВВ_ГГГ11Д_ПР06_ТС001</t>
  </si>
  <si>
    <t>ААА_ББ11_ВВВ_ГГГ11Д_ПР06_ТС002</t>
  </si>
  <si>
    <t>ААА_ББ11_ВВВ_ГГГ11Д_ПР06_ТС003</t>
  </si>
  <si>
    <t>ААА_ББ11_ВВВ_ГГГ11Д_ПР06_ТС004</t>
  </si>
  <si>
    <t>ААА_ББ11_ВВВ_ГГГ11Д_ПР06_ТС005</t>
  </si>
  <si>
    <t>ААА_ББ11_ВВВ_ГГГ11Д_ПР06_ТС006</t>
  </si>
  <si>
    <t>ААА_ББ11_ВВВ_ГГГ11Д_ПР06_ТС007</t>
  </si>
  <si>
    <t>ААА_ББ11_ВВВ_ГГГ11Д_ПР06_ТС008</t>
  </si>
  <si>
    <t>ААА_ББ11_ВВВ_ГГГ11Д_ПР06_ТС009</t>
  </si>
  <si>
    <t>ААА_ББ11_ВВВ_ГГГ11Д_ПР06_ТС010</t>
  </si>
  <si>
    <t>ААА_ББ11_ВВВ_ГГГ11Д_ПР06_ТС011</t>
  </si>
  <si>
    <t>ААА_ББ11_ВВВ_ГГГ11Д_ПР06_ТС012</t>
  </si>
  <si>
    <t>ААА_ББ11_ВВВ_ГГГ11Д_ПР06_ТС013</t>
  </si>
  <si>
    <t>ААА_ББ11_ВВВ_ГГГ11Д_ПР06_ТС014</t>
  </si>
  <si>
    <t>ААА_ББ11_ВВВ_ГГГ11Д_ПР06_ТС015</t>
  </si>
  <si>
    <t>ААА_ББ11_ВВВ_ГГГ11Д_ПР06_ТС016</t>
  </si>
  <si>
    <t>ААА_ББ11_ВВВ_ГГГ11Д_ПР06_ТС017</t>
  </si>
  <si>
    <t>ААА_ББ11_ВВВ_ГГГ11Д_ПР06_ТС018</t>
  </si>
  <si>
    <t>ААА_ББ11_ВВВ_ГГГ11Д_ПР06_ТС019</t>
  </si>
  <si>
    <t>ААА_ББ11_ВВВ_ГГГ11Д_ПР06_ТС020</t>
  </si>
  <si>
    <t>ААА_ББ11_ВВВ_ГГГ11Д_ПР06_ТС021</t>
  </si>
  <si>
    <t>ААА_ББ11_ВВВ_ГГГ11Д_ПР06_ТС022</t>
  </si>
  <si>
    <t>ААА_ББ11_ВВВ_ГГГ11Д_ПР06_ТС023</t>
  </si>
  <si>
    <t>ААА_ББ11_ВВВ_ГГГ11Д_ПР06_ТС024</t>
  </si>
  <si>
    <t>ААА_ББ11_ВВВ_ГГГ11Д_ПР06_ТС025</t>
  </si>
  <si>
    <t>ААА_ББ11_ВВВ_ГГГ11Д_ПР06_ТС026</t>
  </si>
  <si>
    <t>ААА_ББ11_ВВВ_ГГГ11Д_ПР06_ТС027</t>
  </si>
  <si>
    <t>ААА_ББ11_ВВВ_ГГГ11Д_ПР06_ТС028</t>
  </si>
  <si>
    <t>ААА_ББ11_ВВВ_ГГГ11Е_ПР06_ТС001</t>
  </si>
  <si>
    <t>ААА_ББ11_ВВВ_ГГГ11Е_ПР06_ТС002</t>
  </si>
  <si>
    <t>ААА_ББ11_ВВВ_ГГГ11Е_ПР06_ТС003</t>
  </si>
  <si>
    <t>ААА_ББ11_ВВВ_ГГГ11Е_ПР06_ТС004</t>
  </si>
  <si>
    <t>ААА_ББ11_ВВВ_ГГГ11Е_ПР06_ТС005</t>
  </si>
  <si>
    <t>ААА_ББ11_ВВВ_ГГГ11Е_ПР06_ТС006</t>
  </si>
  <si>
    <t>ААА_ББ11_ВВВ_ГГГ11Е_ПР06_ТС007</t>
  </si>
  <si>
    <t>ААА_ББ11_ВВВ_ГГГ11Е_ПР06_ТС008</t>
  </si>
  <si>
    <t>ААА_ББ11_ВВВ_ГГГ11Е_ПР06_ТС009</t>
  </si>
  <si>
    <t>ААА_ББ11_ВВВ_ГГГ11Е_ПР06_ТС010</t>
  </si>
  <si>
    <t>ААА_ББ11_ВВВ_ГГГ11Е_ПР06_ТС011</t>
  </si>
  <si>
    <t>ААА_ББ11_ВВВ_ГГГ11Е_ПР06_ТС012</t>
  </si>
  <si>
    <t>ААА_ББ11_ВВВ_ГГГ11Е_ПР06_ТС013</t>
  </si>
  <si>
    <t>ААА_ББ11_ВВВ_ГГГ11Е_ПР06_ТС014</t>
  </si>
  <si>
    <t>ААА_ББ11_ВВВ_ГГГ11Е_ПР06_ТС015</t>
  </si>
  <si>
    <t>ААА_ББ11_ВВВ_ГГГ11Е_ПР06_ТС016</t>
  </si>
  <si>
    <t>ААА_ББ11_ВВВ_ГГГ11Е_ПР06_ТС017</t>
  </si>
  <si>
    <t>ААА_ББ11_ВВВ_ГГГ11Е_ПР06_ТС018</t>
  </si>
  <si>
    <t>ААА_ББ11_ВВВ_ГГГ11Е_ПР06_ТС019</t>
  </si>
  <si>
    <t>ААА_ББ11_ВВВ_ГГГ11Е_ПР06_ТС020</t>
  </si>
  <si>
    <t>ААА_ББ11_ВВВ_ГГГ11Е_ПР06_ТС021</t>
  </si>
  <si>
    <t>ААА_ББ11_ВВВ_ГГГ11Е_ПР06_ТС022</t>
  </si>
  <si>
    <t>ААА_ББ11_ВВВ_ГГГ11Е_ПР06_ТС023</t>
  </si>
  <si>
    <t>ААА_ББ11_ВВВ_ГГГ11Е_ПР06_ТС024</t>
  </si>
  <si>
    <t>ААА_ББ11_ВВВ_ГГГ11Е_ПР06_ТС025</t>
  </si>
  <si>
    <t>ААА_ББ11_ВВВ_ГГГ11Е_ПР06_ТС026</t>
  </si>
  <si>
    <t>ААА_ББ11_ВВВ_ГГГ11Е_ПР06_ТС027</t>
  </si>
  <si>
    <t>ААА_ББ11_ВВВ_ГГГ11Е_ПР06_ТС028</t>
  </si>
  <si>
    <t>ААА_ББ11_ВВВ_ГГГ11Ж_ПР06_ТС001</t>
  </si>
  <si>
    <t>ААА_ББ11_ВВВ_ГГГ11Ж_ПР06_ТС002</t>
  </si>
  <si>
    <t>ААА_ББ11_ВВВ_ГГГ11Ж_ПР06_ТС003</t>
  </si>
  <si>
    <t>ААА_ББ11_ВВВ_ГГГ11Ж_ПР06_ТС004</t>
  </si>
  <si>
    <t>ААА_ББ11_ВВВ_ГГГ11Ж_ПР06_ТС005</t>
  </si>
  <si>
    <t>ААА_ББ11_ВВВ_ГГГ11Ж_ПР06_ТС006</t>
  </si>
  <si>
    <t>ААА_ББ11_ВВВ_ГГГ11Ж_ПР06_ТС007</t>
  </si>
  <si>
    <t>ААА_ББ11_ВВВ_ГГГ11Ж_ПР06_ТС008</t>
  </si>
  <si>
    <t>ААА_ББ11_ВВВ_ГГГ11Ж_ПР06_ТС009</t>
  </si>
  <si>
    <t>ААА_ББ11_ВВВ_ГГГ11Ж_ПР06_ТС010</t>
  </si>
  <si>
    <t>ААА_ББ11_ВВВ_ГГГ11Ж_ПР06_ТС011</t>
  </si>
  <si>
    <t>ААА_ББ11_ВВВ_ГГГ11Ж_ПР06_ТС012</t>
  </si>
  <si>
    <t>ААА_ББ11_ВВВ_ГГГ11Ж_ПР06_ТС013</t>
  </si>
  <si>
    <t>ААА_ББ11_ВВВ_ГГГ11Ж_ПР06_ТС014</t>
  </si>
  <si>
    <t>ААА_ББ11_ВВВ_ГГГ11Ж_ПР06_ТС015</t>
  </si>
  <si>
    <t>ААА_ББ11_ВВВ_ГГГ11Ж_ПР06_ТС016</t>
  </si>
  <si>
    <t>ААА_ББ11_ВВВ_ГГГ11Ж_ПР06_ТС017</t>
  </si>
  <si>
    <t>ААА_ББ11_ВВВ_ГГГ11Ж_ПР06_ТС018</t>
  </si>
  <si>
    <t>ААА_ББ11_ВВВ_ГГГ11Ж_ПР06_ТС019</t>
  </si>
  <si>
    <t>ААА_ББ11_ВВВ_ГГГ11Ж_ПР06_ТС020</t>
  </si>
  <si>
    <t>ААА_ББ11_ВВВ_ГГГ11Ж_ПР06_ТС021</t>
  </si>
  <si>
    <t>ААА_ББ11_ВВВ_ГГГ11Ж_ПР06_ТС022</t>
  </si>
  <si>
    <t>ААА_ББ11_ВВВ_ГГГ11Ж_ПР06_ТС023</t>
  </si>
  <si>
    <t>ААА_ББ11_ВВВ_ГГГ11Ж_ПР06_ТС024</t>
  </si>
  <si>
    <t>ААА_ББ11_ВВВ_ГГГ11Ж_ПР06_ТС025</t>
  </si>
  <si>
    <t>ААА_ББ11_ВВВ_ГГГ11Ж_ПР06_ТС026</t>
  </si>
  <si>
    <t>ААА_ББ11_ВВВ_ГГГ11Ж_ПР06_ТС027</t>
  </si>
  <si>
    <t>ААА_ББ11_ВВВ_ГГГ11Ж_ПР06_ТС028</t>
  </si>
  <si>
    <t>ААА_ББ11_ВВВ_ГГГ11З_ПР06_ТС001</t>
  </si>
  <si>
    <t>ААА_ББ11_ВВВ_ГГГ11З_ПР06_ТС002</t>
  </si>
  <si>
    <t>ААА_ББ11_ВВВ_ГГГ11З_ПР06_ТС003</t>
  </si>
  <si>
    <t>ААА_ББ11_ВВВ_ГГГ11З_ПР06_ТС004</t>
  </si>
  <si>
    <t>ААА_ББ11_ВВВ_ГГГ11З_ПР06_ТС005</t>
  </si>
  <si>
    <t>ААА_ББ11_ВВВ_ГГГ11З_ПР06_ТС006</t>
  </si>
  <si>
    <t>ААА_ББ11_ВВВ_ГГГ11З_ПР06_ТС007</t>
  </si>
  <si>
    <t>ААА_ББ11_ВВВ_ГГГ11З_ПР06_ТС008</t>
  </si>
  <si>
    <t>ААА_ББ11_ВВВ_ГГГ11З_ПР06_ТС009</t>
  </si>
  <si>
    <t>ААА_ББ11_ВВВ_ГГГ11З_ПР06_ТС010</t>
  </si>
  <si>
    <t>ААА_ББ11_ВВВ_ГГГ11З_ПР06_ТС011</t>
  </si>
  <si>
    <t>ААА_ББ11_ВВВ_ГГГ11З_ПР06_ТС012</t>
  </si>
  <si>
    <t>ААА_ББ11_ВВВ_ГГГ11З_ПР06_ТС013</t>
  </si>
  <si>
    <t>ААА_ББ11_ВВВ_ГГГ11З_ПР06_ТС014</t>
  </si>
  <si>
    <t>ААА_ББ11_ВВВ_ГГГ11З_ПР06_ТС015</t>
  </si>
  <si>
    <t>ААА_ББ11_ВВВ_ГГГ11З_ПР06_ТС016</t>
  </si>
  <si>
    <t>ААА_ББ11_ВВВ_ГГГ11З_ПР06_ТС017</t>
  </si>
  <si>
    <t>ААА_ББ11_ВВВ_ГГГ11З_ПР06_ТС018</t>
  </si>
  <si>
    <t>ААА_ББ11_ВВВ_ГГГ11З_ПР06_ТС019</t>
  </si>
  <si>
    <t>ААА_ББ11_ВВВ_ГГГ11З_ПР06_ТС020</t>
  </si>
  <si>
    <t>ААА_ББ11_ВВВ_ГГГ11З_ПР06_ТС021</t>
  </si>
  <si>
    <t>ААА_ББ11_ВВВ_ГГГ11З_ПР06_ТС022</t>
  </si>
  <si>
    <t>ААА_ББ11_ВВВ_ГГГ11З_ПР06_ТС023</t>
  </si>
  <si>
    <t>ААА_ББ11_ВВВ_ГГГ11З_ПР06_ТС024</t>
  </si>
  <si>
    <t>ААА_ББ11_ВВВ_ГГГ11З_ПР06_ТС025</t>
  </si>
  <si>
    <t>ААА_ББ11_ВВВ_ГГГ11З_ПР06_ТС026</t>
  </si>
  <si>
    <t>ААА_ББ11_ВВВ_ГГГ11З_ПР06_ТС027</t>
  </si>
  <si>
    <t>ААА_ББ11_ВВВ_ГГГ11З_ПР06_ТС028</t>
  </si>
  <si>
    <t>Итого, ч.:</t>
  </si>
  <si>
    <t>Статистика</t>
  </si>
  <si>
    <t>ПР01</t>
  </si>
  <si>
    <t>ПР02</t>
  </si>
  <si>
    <t>ПР03</t>
  </si>
  <si>
    <t>ПР04</t>
  </si>
  <si>
    <t>ПР05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</si>
</sst>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7" borderId="0" applyNumberFormat="0" applyBorder="0" applyAlignment="0" applyProtection="0"/>
    <xf numFmtId="0" fontId="10" fillId="10" borderId="5" applyNumberFormat="0" applyAlignment="0" applyProtection="0"/>
    <xf numFmtId="0" fontId="11" fillId="11" borderId="6" applyNumberFormat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Fill="1" applyBorder="1"/>
    <xf numFmtId="0" fontId="2" fillId="2" borderId="0" xfId="2"/>
    <xf numFmtId="0" fontId="0" fillId="4" borderId="0" xfId="0" applyFill="1"/>
    <xf numFmtId="0" fontId="0" fillId="0" borderId="0" xfId="0" applyFill="1"/>
    <xf numFmtId="0" fontId="0" fillId="0" borderId="0" xfId="0" applyAlignment="1">
      <alignment horizontal="left" vertical="center"/>
    </xf>
    <xf numFmtId="0" fontId="0" fillId="0" borderId="0" xfId="0"/>
    <xf numFmtId="0" fontId="2" fillId="0" borderId="0" xfId="2" applyFill="1" applyBorder="1"/>
    <xf numFmtId="0" fontId="3" fillId="0" borderId="0" xfId="2" applyFont="1" applyFill="1"/>
    <xf numFmtId="0" fontId="0" fillId="5" borderId="0" xfId="0" applyFill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3" borderId="2" xfId="0" applyFill="1" applyBorder="1"/>
    <xf numFmtId="0" fontId="0" fillId="6" borderId="2" xfId="0" applyFill="1" applyBorder="1"/>
    <xf numFmtId="0" fontId="0" fillId="3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0" xfId="0" applyFont="1" applyFill="1" applyBorder="1"/>
    <xf numFmtId="49" fontId="4" fillId="0" borderId="0" xfId="1" applyNumberFormat="1" applyFont="1" applyFill="1" applyBorder="1"/>
    <xf numFmtId="0" fontId="4" fillId="0" borderId="0" xfId="0" applyFont="1" applyFill="1" applyBorder="1" applyAlignment="1"/>
    <xf numFmtId="0" fontId="3" fillId="0" borderId="0" xfId="2" applyFont="1" applyFill="1" applyBorder="1"/>
    <xf numFmtId="0" fontId="3" fillId="0" borderId="0" xfId="3" applyFont="1" applyFill="1" applyBorder="1"/>
    <xf numFmtId="0" fontId="6" fillId="0" borderId="0" xfId="0" applyFont="1"/>
    <xf numFmtId="49" fontId="6" fillId="0" borderId="0" xfId="1" applyNumberFormat="1" applyFont="1" applyFill="1" applyBorder="1"/>
    <xf numFmtId="0" fontId="0" fillId="0" borderId="3" xfId="0" applyBorder="1"/>
    <xf numFmtId="49" fontId="0" fillId="0" borderId="3" xfId="1" applyNumberFormat="1" applyFont="1" applyBorder="1"/>
    <xf numFmtId="0" fontId="0" fillId="8" borderId="4" xfId="0" applyFill="1" applyBorder="1"/>
    <xf numFmtId="0" fontId="2" fillId="2" borderId="3" xfId="2" applyBorder="1"/>
    <xf numFmtId="0" fontId="3" fillId="0" borderId="3" xfId="2" applyFont="1" applyFill="1" applyBorder="1"/>
    <xf numFmtId="0" fontId="0" fillId="0" borderId="3" xfId="0" applyFill="1" applyBorder="1"/>
    <xf numFmtId="0" fontId="0" fillId="5" borderId="3" xfId="0" applyFill="1" applyBorder="1"/>
    <xf numFmtId="0" fontId="4" fillId="9" borderId="0" xfId="0" applyFont="1" applyFill="1" applyBorder="1"/>
    <xf numFmtId="0" fontId="7" fillId="0" borderId="1" xfId="0" applyFont="1" applyBorder="1"/>
    <xf numFmtId="0" fontId="8" fillId="2" borderId="0" xfId="2" applyFont="1"/>
    <xf numFmtId="0" fontId="7" fillId="5" borderId="0" xfId="0" applyFont="1" applyFill="1"/>
    <xf numFmtId="0" fontId="7" fillId="0" borderId="0" xfId="0" applyFont="1"/>
    <xf numFmtId="0" fontId="9" fillId="9" borderId="0" xfId="0" applyFont="1" applyFill="1" applyBorder="1"/>
    <xf numFmtId="0" fontId="8" fillId="0" borderId="0" xfId="2" applyFont="1" applyFill="1"/>
    <xf numFmtId="0" fontId="7" fillId="0" borderId="0" xfId="0" applyFont="1" applyFill="1"/>
    <xf numFmtId="0" fontId="9" fillId="0" borderId="0" xfId="0" applyFont="1" applyFill="1" applyBorder="1"/>
    <xf numFmtId="0" fontId="2" fillId="0" borderId="0" xfId="2" applyFill="1"/>
    <xf numFmtId="0" fontId="10" fillId="10" borderId="5" xfId="4" applyAlignment="1">
      <alignment horizontal="center" vertical="center"/>
    </xf>
    <xf numFmtId="0" fontId="11" fillId="11" borderId="6" xfId="5" applyAlignment="1">
      <alignment horizontal="center" vertical="center"/>
    </xf>
    <xf numFmtId="0" fontId="2" fillId="2" borderId="0" xfId="2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6" borderId="7" xfId="0" applyFill="1" applyBorder="1"/>
    <xf numFmtId="0" fontId="10" fillId="10" borderId="8" xfId="4" applyBorder="1" applyAlignment="1">
      <alignment horizontal="center" vertical="center"/>
    </xf>
    <xf numFmtId="0" fontId="2" fillId="2" borderId="2" xfId="2" applyBorder="1"/>
    <xf numFmtId="0" fontId="12" fillId="0" borderId="2" xfId="0" applyFont="1" applyBorder="1" applyAlignment="1">
      <alignment horizontal="center"/>
    </xf>
    <xf numFmtId="0" fontId="0" fillId="5" borderId="2" xfId="0" applyFill="1" applyBorder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9" borderId="0" xfId="0" applyFont="1" applyFill="1" applyBorder="1" applyAlignment="1">
      <alignment horizontal="center"/>
    </xf>
  </cellXfs>
  <cellStyles count="6">
    <cellStyle name="Вычисление" xfId="4" builtinId="22"/>
    <cellStyle name="Контрольная ячейка" xfId="5" builtinId="23"/>
    <cellStyle name="Обычный" xfId="0" builtinId="0"/>
    <cellStyle name="Плохой" xfId="3" builtinId="27"/>
    <cellStyle name="Финансовый" xfId="1" builtinId="3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Q139"/>
  <sheetViews>
    <sheetView tabSelected="1" zoomScaleNormal="100" workbookViewId="0">
      <selection activeCell="D3" sqref="D3"/>
    </sheetView>
  </sheetViews>
  <sheetFormatPr defaultRowHeight="15" x14ac:dyDescent="0.25"/>
  <cols>
    <col min="1" max="1" width="8.42578125" customWidth="1"/>
    <col min="2" max="2" width="10.28515625" customWidth="1"/>
    <col min="3" max="3" width="16.140625" customWidth="1"/>
    <col min="4" max="4" width="16.140625" style="8" customWidth="1"/>
    <col min="5" max="5" width="2.85546875" style="6" customWidth="1"/>
    <col min="6" max="6" width="18.5703125" customWidth="1"/>
    <col min="7" max="7" width="21.5703125" bestFit="1" customWidth="1"/>
    <col min="8" max="8" width="6" bestFit="1" customWidth="1"/>
    <col min="9" max="9" width="7" style="8" bestFit="1" customWidth="1"/>
    <col min="10" max="10" width="7" bestFit="1" customWidth="1"/>
    <col min="11" max="11" width="5.42578125" bestFit="1" customWidth="1"/>
    <col min="12" max="12" width="7" bestFit="1" customWidth="1"/>
    <col min="14" max="14" width="10.28515625" bestFit="1" customWidth="1"/>
  </cols>
  <sheetData>
    <row r="1" spans="1:17" x14ac:dyDescent="0.25">
      <c r="A1" s="19"/>
      <c r="B1" s="20"/>
      <c r="C1" s="19"/>
      <c r="D1" s="19"/>
      <c r="E1" s="19"/>
    </row>
    <row r="2" spans="1:17" x14ac:dyDescent="0.25">
      <c r="C2" s="34" t="s">
        <v>583</v>
      </c>
      <c r="D2" s="2"/>
      <c r="E2" s="3"/>
    </row>
    <row r="3" spans="1:17" x14ac:dyDescent="0.25">
      <c r="C3" s="35" t="s">
        <v>9</v>
      </c>
      <c r="D3" s="35">
        <f ca="1">SUMIF(G:G,C3,F:F)</f>
        <v>53</v>
      </c>
      <c r="E3" s="39"/>
    </row>
    <row r="4" spans="1:17" x14ac:dyDescent="0.25">
      <c r="C4" s="36" t="s">
        <v>8</v>
      </c>
      <c r="D4" s="36">
        <f ca="1">SUMIF(G:G,C4,F:F)</f>
        <v>28</v>
      </c>
      <c r="E4" s="40"/>
    </row>
    <row r="5" spans="1:17" x14ac:dyDescent="0.25">
      <c r="C5" s="37" t="s">
        <v>6</v>
      </c>
      <c r="D5" s="37">
        <f ca="1">SUMIF(G:G,C5,F:F)</f>
        <v>504</v>
      </c>
      <c r="E5" s="40"/>
    </row>
    <row r="6" spans="1:17" x14ac:dyDescent="0.25">
      <c r="C6" s="38" t="s">
        <v>14</v>
      </c>
      <c r="D6" s="38">
        <f ca="1">SUM(D3:D5)</f>
        <v>585</v>
      </c>
      <c r="E6" s="41"/>
    </row>
    <row r="8" spans="1:17" x14ac:dyDescent="0.25">
      <c r="C8" s="5" t="s">
        <v>582</v>
      </c>
      <c r="D8"/>
      <c r="E8" s="3"/>
      <c r="F8" t="s">
        <v>583</v>
      </c>
      <c r="G8" t="s">
        <v>135</v>
      </c>
    </row>
    <row r="9" spans="1:17" ht="15.75" thickBot="1" x14ac:dyDescent="0.3">
      <c r="C9" s="18">
        <f ca="1">F10+F19+F28+F37+F46+F55+F64+F73</f>
        <v>3580</v>
      </c>
      <c r="D9"/>
      <c r="E9" s="42"/>
      <c r="F9" s="7" t="s">
        <v>13</v>
      </c>
      <c r="G9" s="12"/>
      <c r="H9" s="13" t="s">
        <v>584</v>
      </c>
      <c r="I9" s="13" t="s">
        <v>585</v>
      </c>
      <c r="J9" s="13" t="s">
        <v>586</v>
      </c>
      <c r="K9" s="13" t="s">
        <v>587</v>
      </c>
      <c r="L9" s="13" t="s">
        <v>588</v>
      </c>
    </row>
    <row r="10" spans="1:17" ht="16.5" thickTop="1" thickBot="1" x14ac:dyDescent="0.3">
      <c r="D10"/>
      <c r="F10" s="16">
        <f ca="1">SUM(H10:L10)</f>
        <v>2155.5</v>
      </c>
      <c r="G10" s="14" t="s">
        <v>11</v>
      </c>
      <c r="H10" s="44">
        <f ca="1">IFERROR(VLOOKUP($G8,INDIRECT(H9&amp;"!$B$5:$H$1000"),7,0),0)</f>
        <v>106</v>
      </c>
      <c r="I10" s="44">
        <f t="shared" ref="I10:L10" ca="1" si="0">IFERROR(VLOOKUP($G8,INDIRECT(I9&amp;"!$B$5:$H$1000"),7,0),0)</f>
        <v>1006.5</v>
      </c>
      <c r="J10" s="44">
        <f t="shared" ca="1" si="0"/>
        <v>735</v>
      </c>
      <c r="K10" s="44">
        <f t="shared" ca="1" si="0"/>
        <v>40</v>
      </c>
      <c r="L10" s="44">
        <f t="shared" ca="1" si="0"/>
        <v>268</v>
      </c>
      <c r="N10" s="8"/>
      <c r="O10" s="8"/>
      <c r="P10" s="8"/>
      <c r="Q10" s="8"/>
    </row>
    <row r="11" spans="1:17" ht="15.75" thickTop="1" x14ac:dyDescent="0.25">
      <c r="D11"/>
      <c r="F11" s="17">
        <f ca="1">SUM(H11:L11)</f>
        <v>2044.91</v>
      </c>
      <c r="G11" s="48" t="s">
        <v>12</v>
      </c>
      <c r="H11" s="49">
        <f ca="1">IFERROR(VLOOKUP($G8,INDIRECT(H9&amp;"!$B$5:$I$1000"),8,0),0)</f>
        <v>0</v>
      </c>
      <c r="I11" s="49">
        <f t="shared" ref="I11:L11" ca="1" si="1">IFERROR(VLOOKUP($G8,INDIRECT(I9&amp;"!$B$5:$I$1000"),8,0),0)</f>
        <v>976.72</v>
      </c>
      <c r="J11" s="49">
        <f t="shared" ca="1" si="1"/>
        <v>644.45000000000005</v>
      </c>
      <c r="K11" s="49">
        <f t="shared" ca="1" si="1"/>
        <v>49</v>
      </c>
      <c r="L11" s="49">
        <f t="shared" ca="1" si="1"/>
        <v>374.74</v>
      </c>
    </row>
    <row r="12" spans="1:17" x14ac:dyDescent="0.25">
      <c r="D12"/>
      <c r="E12" s="19"/>
      <c r="F12" s="45">
        <f t="shared" ref="F12:F14" ca="1" si="2">SUM(H12:L12)</f>
        <v>53</v>
      </c>
      <c r="G12" s="50" t="s">
        <v>9</v>
      </c>
      <c r="H12" s="51">
        <f ca="1">IFERROR(INDEX(INDIRECT(H9&amp;"!$M$5:$M$1000"),MATCH($G8,INDIRECT(H9&amp;"!$B$5:$B$1000"),0)),0)</f>
        <v>0</v>
      </c>
      <c r="I12" s="51">
        <f t="shared" ref="I12:L12" ca="1" si="3">IFERROR(INDEX(INDIRECT(I9&amp;"!$M$5:$M$1000"),MATCH($G8,INDIRECT(I9&amp;"!$B$5:$B$1000"),0)),0)</f>
        <v>23</v>
      </c>
      <c r="J12" s="51">
        <f t="shared" ca="1" si="3"/>
        <v>9</v>
      </c>
      <c r="K12" s="51">
        <f t="shared" ca="1" si="3"/>
        <v>1</v>
      </c>
      <c r="L12" s="51">
        <f t="shared" ca="1" si="3"/>
        <v>20</v>
      </c>
    </row>
    <row r="13" spans="1:17" s="8" customFormat="1" x14ac:dyDescent="0.25">
      <c r="C13"/>
      <c r="D13"/>
      <c r="E13" s="3"/>
      <c r="F13" s="46">
        <f t="shared" ca="1" si="2"/>
        <v>28</v>
      </c>
      <c r="G13" s="52" t="s">
        <v>8</v>
      </c>
      <c r="H13" s="53">
        <f ca="1">IFERROR(INDEX(INDIRECT(H9&amp;"!$M$5:$M$1000"),MATCH($G8,INDIRECT(H9&amp;"!$B$5:$B$1000"),0)+1),0)</f>
        <v>0</v>
      </c>
      <c r="I13" s="53">
        <f t="shared" ref="I13:L13" ca="1" si="4">IFERROR(INDEX(INDIRECT(I9&amp;"!$M$5:$M$1000"),MATCH($G8,INDIRECT(I9&amp;"!$B$5:$B$1000"),0)+1),0)</f>
        <v>6</v>
      </c>
      <c r="J13" s="53">
        <f t="shared" ca="1" si="4"/>
        <v>12</v>
      </c>
      <c r="K13" s="53">
        <f t="shared" ca="1" si="4"/>
        <v>1</v>
      </c>
      <c r="L13" s="53">
        <f t="shared" ca="1" si="4"/>
        <v>9</v>
      </c>
    </row>
    <row r="14" spans="1:17" s="8" customFormat="1" x14ac:dyDescent="0.25">
      <c r="C14"/>
      <c r="D14"/>
      <c r="E14" s="3"/>
      <c r="F14" s="47">
        <f t="shared" ca="1" si="2"/>
        <v>21</v>
      </c>
      <c r="G14" s="12" t="s">
        <v>6</v>
      </c>
      <c r="H14" s="54">
        <f ca="1">IFERROR(INDEX(INDIRECT(H9&amp;"!$M$5:$M$1000"),MATCH($G8,INDIRECT(H9&amp;"!$B$5:$B$1000"),0)+2),0)</f>
        <v>16</v>
      </c>
      <c r="I14" s="54">
        <f t="shared" ref="I14:L14" ca="1" si="5">IFERROR(INDEX(INDIRECT(I9&amp;"!$M$5:$M$1000"),MATCH($G8,INDIRECT(I9&amp;"!$B$5:$B$1000"),0)+2),0)</f>
        <v>3</v>
      </c>
      <c r="J14" s="54">
        <f t="shared" ca="1" si="5"/>
        <v>2</v>
      </c>
      <c r="K14" s="54">
        <f t="shared" ca="1" si="5"/>
        <v>0</v>
      </c>
      <c r="L14" s="54">
        <f t="shared" ca="1" si="5"/>
        <v>0</v>
      </c>
    </row>
    <row r="15" spans="1:17" s="8" customFormat="1" x14ac:dyDescent="0.25">
      <c r="C15"/>
      <c r="D15"/>
      <c r="E15" s="3"/>
      <c r="F15" s="55">
        <f>SUM(D9:D11)</f>
        <v>0</v>
      </c>
      <c r="G15" s="33" t="s">
        <v>14</v>
      </c>
    </row>
    <row r="16" spans="1:17" s="8" customFormat="1" x14ac:dyDescent="0.25">
      <c r="E16" s="3"/>
    </row>
    <row r="17" spans="3:17" x14ac:dyDescent="0.25">
      <c r="D17"/>
      <c r="E17" s="3"/>
      <c r="F17" s="8" t="s">
        <v>583</v>
      </c>
      <c r="G17" s="8" t="s">
        <v>136</v>
      </c>
      <c r="H17" s="8"/>
      <c r="J17" s="8"/>
      <c r="K17" s="8"/>
      <c r="L17" s="8"/>
    </row>
    <row r="18" spans="3:17" ht="15.75" thickBot="1" x14ac:dyDescent="0.3">
      <c r="D18"/>
      <c r="E18" s="42"/>
      <c r="F18" s="7" t="s">
        <v>13</v>
      </c>
      <c r="G18" s="12"/>
      <c r="H18" s="13" t="s">
        <v>584</v>
      </c>
      <c r="I18" s="13" t="s">
        <v>585</v>
      </c>
      <c r="J18" s="13" t="s">
        <v>586</v>
      </c>
      <c r="K18" s="13" t="s">
        <v>587</v>
      </c>
      <c r="L18" s="13" t="s">
        <v>588</v>
      </c>
    </row>
    <row r="19" spans="3:17" ht="16.5" thickTop="1" thickBot="1" x14ac:dyDescent="0.3">
      <c r="D19"/>
      <c r="F19" s="16">
        <f ca="1">SUM(H19:L19)</f>
        <v>88</v>
      </c>
      <c r="G19" s="14" t="s">
        <v>11</v>
      </c>
      <c r="H19" s="44">
        <f ca="1">IFERROR(VLOOKUP($G17,INDIRECT(H18&amp;"!$B$5:$H$1000"),7,0),0)</f>
        <v>38</v>
      </c>
      <c r="I19" s="44">
        <f t="shared" ref="I19" ca="1" si="6">IFERROR(VLOOKUP($G17,INDIRECT(I18&amp;"!$B$5:$H$1000"),7,0),0)</f>
        <v>16</v>
      </c>
      <c r="J19" s="44">
        <f t="shared" ref="J19" ca="1" si="7">IFERROR(VLOOKUP($G17,INDIRECT(J18&amp;"!$B$5:$H$1000"),7,0),0)</f>
        <v>15</v>
      </c>
      <c r="K19" s="44">
        <f t="shared" ref="K19" ca="1" si="8">IFERROR(VLOOKUP($G17,INDIRECT(K18&amp;"!$B$5:$H$1000"),7,0),0)</f>
        <v>4.5</v>
      </c>
      <c r="L19" s="44">
        <f t="shared" ref="L19" ca="1" si="9">IFERROR(VLOOKUP($G17,INDIRECT(L18&amp;"!$B$5:$H$1000"),7,0),0)</f>
        <v>14.5</v>
      </c>
      <c r="M19" s="8"/>
      <c r="N19" s="8"/>
      <c r="O19" s="8"/>
      <c r="P19" s="8"/>
      <c r="Q19" s="8"/>
    </row>
    <row r="20" spans="3:17" s="8" customFormat="1" ht="15.75" thickTop="1" x14ac:dyDescent="0.25">
      <c r="C20"/>
      <c r="D20"/>
      <c r="E20" s="6"/>
      <c r="F20" s="17">
        <f ca="1">SUM(H20:L20)</f>
        <v>0</v>
      </c>
      <c r="G20" s="15" t="s">
        <v>12</v>
      </c>
      <c r="H20" s="43">
        <f ca="1">IFERROR(VLOOKUP($G17,INDIRECT(H18&amp;"!$B$5:$I$1000"),8,0),0)</f>
        <v>0</v>
      </c>
      <c r="I20" s="43">
        <f t="shared" ref="I20:L20" ca="1" si="10">IFERROR(VLOOKUP($G17,INDIRECT(I18&amp;"!$B$5:$I$1000"),8,0),0)</f>
        <v>0</v>
      </c>
      <c r="J20" s="43">
        <f t="shared" ca="1" si="10"/>
        <v>0</v>
      </c>
      <c r="K20" s="43">
        <f t="shared" ca="1" si="10"/>
        <v>0</v>
      </c>
      <c r="L20" s="43">
        <f t="shared" ca="1" si="10"/>
        <v>0</v>
      </c>
    </row>
    <row r="21" spans="3:17" s="8" customFormat="1" x14ac:dyDescent="0.25">
      <c r="C21"/>
      <c r="D21"/>
      <c r="E21" s="19"/>
      <c r="F21" s="45">
        <f t="shared" ref="F21:F23" ca="1" si="11">SUM(H21:L21)</f>
        <v>0</v>
      </c>
      <c r="G21" s="50" t="s">
        <v>9</v>
      </c>
      <c r="H21" s="51">
        <f ca="1">IFERROR(INDEX(INDIRECT(H18&amp;"!$M$5:$M$1000"),MATCH($G17,INDIRECT(H18&amp;"!$B$5:$B$1000"),0)),0)</f>
        <v>0</v>
      </c>
      <c r="I21" s="51">
        <f t="shared" ref="I21:L21" ca="1" si="12">IFERROR(INDEX(INDIRECT(I18&amp;"!$M$5:$M$1000"),MATCH($G17,INDIRECT(I18&amp;"!$B$5:$B$1000"),0)),0)</f>
        <v>0</v>
      </c>
      <c r="J21" s="51">
        <f t="shared" ca="1" si="12"/>
        <v>0</v>
      </c>
      <c r="K21" s="51">
        <f t="shared" ca="1" si="12"/>
        <v>0</v>
      </c>
      <c r="L21" s="51">
        <f t="shared" ca="1" si="12"/>
        <v>0</v>
      </c>
    </row>
    <row r="22" spans="3:17" s="8" customFormat="1" x14ac:dyDescent="0.25">
      <c r="C22"/>
      <c r="D22"/>
      <c r="E22" s="3"/>
      <c r="F22" s="46">
        <f t="shared" ca="1" si="11"/>
        <v>0</v>
      </c>
      <c r="G22" s="52" t="s">
        <v>8</v>
      </c>
      <c r="H22" s="53">
        <f ca="1">IFERROR(INDEX(INDIRECT(H18&amp;"!$M$5:$M$1000"),MATCH($G17,INDIRECT(H18&amp;"!$B$5:$B$1000"),0)+1),0)</f>
        <v>0</v>
      </c>
      <c r="I22" s="53">
        <f t="shared" ref="I22:L22" ca="1" si="13">IFERROR(INDEX(INDIRECT(I18&amp;"!$M$5:$M$1000"),MATCH($G17,INDIRECT(I18&amp;"!$B$5:$B$1000"),0)+1),0)</f>
        <v>0</v>
      </c>
      <c r="J22" s="53">
        <f t="shared" ca="1" si="13"/>
        <v>0</v>
      </c>
      <c r="K22" s="53">
        <f t="shared" ca="1" si="13"/>
        <v>0</v>
      </c>
      <c r="L22" s="53">
        <f t="shared" ca="1" si="13"/>
        <v>0</v>
      </c>
    </row>
    <row r="23" spans="3:17" s="8" customFormat="1" x14ac:dyDescent="0.25">
      <c r="C23"/>
      <c r="D23"/>
      <c r="E23" s="3"/>
      <c r="F23" s="47">
        <f t="shared" ca="1" si="11"/>
        <v>102</v>
      </c>
      <c r="G23" s="12" t="s">
        <v>6</v>
      </c>
      <c r="H23" s="54">
        <f ca="1">IFERROR(INDEX(INDIRECT(H18&amp;"!$M$5:$M$1000"),MATCH($G17,INDIRECT(H18&amp;"!$B$5:$B$1000"),0)+2),0)</f>
        <v>16</v>
      </c>
      <c r="I23" s="54">
        <f t="shared" ref="I23:L23" ca="1" si="14">IFERROR(INDEX(INDIRECT(I18&amp;"!$M$5:$M$1000"),MATCH($G17,INDIRECT(I18&amp;"!$B$5:$B$1000"),0)+2),0)</f>
        <v>32</v>
      </c>
      <c r="J23" s="54">
        <f t="shared" ca="1" si="14"/>
        <v>23</v>
      </c>
      <c r="K23" s="54">
        <f t="shared" ca="1" si="14"/>
        <v>2</v>
      </c>
      <c r="L23" s="54">
        <f t="shared" ca="1" si="14"/>
        <v>29</v>
      </c>
    </row>
    <row r="24" spans="3:17" s="8" customFormat="1" x14ac:dyDescent="0.25">
      <c r="C24"/>
      <c r="D24"/>
      <c r="E24" s="3"/>
      <c r="F24" s="55">
        <f>SUM(D18:D20)</f>
        <v>0</v>
      </c>
      <c r="G24" s="33" t="s">
        <v>14</v>
      </c>
    </row>
    <row r="25" spans="3:17" s="8" customFormat="1" x14ac:dyDescent="0.25">
      <c r="C25"/>
      <c r="D25"/>
      <c r="E25" s="19"/>
    </row>
    <row r="26" spans="3:17" s="8" customFormat="1" x14ac:dyDescent="0.25">
      <c r="C26"/>
      <c r="D26"/>
      <c r="E26" s="6"/>
      <c r="F26" s="8" t="s">
        <v>583</v>
      </c>
      <c r="G26" s="8" t="s">
        <v>137</v>
      </c>
    </row>
    <row r="27" spans="3:17" s="8" customFormat="1" ht="15.75" thickBot="1" x14ac:dyDescent="0.3">
      <c r="C27"/>
      <c r="D27"/>
      <c r="E27" s="42"/>
      <c r="F27" s="7" t="s">
        <v>13</v>
      </c>
      <c r="G27" s="12"/>
      <c r="H27" s="13" t="s">
        <v>584</v>
      </c>
      <c r="I27" s="13" t="s">
        <v>585</v>
      </c>
      <c r="J27" s="13" t="s">
        <v>586</v>
      </c>
      <c r="K27" s="13" t="s">
        <v>587</v>
      </c>
      <c r="L27" s="13" t="s">
        <v>588</v>
      </c>
    </row>
    <row r="28" spans="3:17" ht="16.5" thickTop="1" thickBot="1" x14ac:dyDescent="0.3">
      <c r="D28"/>
      <c r="F28" s="16">
        <f ca="1">SUM(H28:L28)</f>
        <v>401.5</v>
      </c>
      <c r="G28" s="14" t="s">
        <v>11</v>
      </c>
      <c r="H28" s="44">
        <f ca="1">IFERROR(VLOOKUP($G26,INDIRECT(H27&amp;"!$B$5:$H$1000"),7,0),0)</f>
        <v>130.5</v>
      </c>
      <c r="I28" s="44">
        <f t="shared" ref="I28" ca="1" si="15">IFERROR(VLOOKUP($G26,INDIRECT(I27&amp;"!$B$5:$H$1000"),7,0),0)</f>
        <v>171</v>
      </c>
      <c r="J28" s="44">
        <f t="shared" ref="J28" ca="1" si="16">IFERROR(VLOOKUP($G26,INDIRECT(J27&amp;"!$B$5:$H$1000"),7,0),0)</f>
        <v>15</v>
      </c>
      <c r="K28" s="44">
        <f t="shared" ref="K28" ca="1" si="17">IFERROR(VLOOKUP($G26,INDIRECT(K27&amp;"!$B$5:$H$1000"),7,0),0)</f>
        <v>42</v>
      </c>
      <c r="L28" s="44">
        <f t="shared" ref="L28" ca="1" si="18">IFERROR(VLOOKUP($G26,INDIRECT(L27&amp;"!$B$5:$H$1000"),7,0),0)</f>
        <v>43</v>
      </c>
    </row>
    <row r="29" spans="3:17" ht="15.75" thickTop="1" x14ac:dyDescent="0.25">
      <c r="D29"/>
      <c r="F29" s="17">
        <f ca="1">SUM(H29:L29)</f>
        <v>0</v>
      </c>
      <c r="G29" s="15" t="s">
        <v>12</v>
      </c>
      <c r="H29" s="43">
        <f ca="1">IFERROR(VLOOKUP($G26,INDIRECT(H27&amp;"!$B$5:$I$1000"),8,0),0)</f>
        <v>0</v>
      </c>
      <c r="I29" s="43">
        <f t="shared" ref="I29:L29" ca="1" si="19">IFERROR(VLOOKUP($G26,INDIRECT(I27&amp;"!$B$5:$I$1000"),8,0),0)</f>
        <v>0</v>
      </c>
      <c r="J29" s="43">
        <f t="shared" ca="1" si="19"/>
        <v>0</v>
      </c>
      <c r="K29" s="43">
        <f t="shared" ca="1" si="19"/>
        <v>0</v>
      </c>
      <c r="L29" s="43">
        <f t="shared" ca="1" si="19"/>
        <v>0</v>
      </c>
    </row>
    <row r="30" spans="3:17" s="8" customFormat="1" x14ac:dyDescent="0.25">
      <c r="C30"/>
      <c r="D30"/>
      <c r="E30" s="19"/>
      <c r="F30" s="45">
        <f t="shared" ref="F30:F32" ca="1" si="20">SUM(H30:L30)</f>
        <v>0</v>
      </c>
      <c r="G30" s="50" t="s">
        <v>9</v>
      </c>
      <c r="H30" s="51">
        <f ca="1">IFERROR(INDEX(INDIRECT(H27&amp;"!$M$5:$M$1000"),MATCH($G26,INDIRECT(H27&amp;"!$B$5:$B$1000"),0)),0)</f>
        <v>0</v>
      </c>
      <c r="I30" s="51">
        <f t="shared" ref="I30:L30" ca="1" si="21">IFERROR(INDEX(INDIRECT(I27&amp;"!$M$5:$M$1000"),MATCH($G26,INDIRECT(I27&amp;"!$B$5:$B$1000"),0)),0)</f>
        <v>0</v>
      </c>
      <c r="J30" s="51">
        <f t="shared" ca="1" si="21"/>
        <v>0</v>
      </c>
      <c r="K30" s="51">
        <f t="shared" ca="1" si="21"/>
        <v>0</v>
      </c>
      <c r="L30" s="51">
        <f t="shared" ca="1" si="21"/>
        <v>0</v>
      </c>
    </row>
    <row r="31" spans="3:17" s="8" customFormat="1" x14ac:dyDescent="0.25">
      <c r="C31"/>
      <c r="D31"/>
      <c r="E31" s="3"/>
      <c r="F31" s="46">
        <f t="shared" ca="1" si="20"/>
        <v>0</v>
      </c>
      <c r="G31" s="52" t="s">
        <v>8</v>
      </c>
      <c r="H31" s="53">
        <f ca="1">IFERROR(INDEX(INDIRECT(H27&amp;"!$M$5:$M$1000"),MATCH($G26,INDIRECT(H27&amp;"!$B$5:$B$1000"),0)+1),0)</f>
        <v>0</v>
      </c>
      <c r="I31" s="53">
        <f t="shared" ref="I31:L31" ca="1" si="22">IFERROR(INDEX(INDIRECT(I27&amp;"!$M$5:$M$1000"),MATCH($G26,INDIRECT(I27&amp;"!$B$5:$B$1000"),0)+1),0)</f>
        <v>0</v>
      </c>
      <c r="J31" s="53">
        <f t="shared" ca="1" si="22"/>
        <v>0</v>
      </c>
      <c r="K31" s="53">
        <f t="shared" ca="1" si="22"/>
        <v>0</v>
      </c>
      <c r="L31" s="53">
        <f t="shared" ca="1" si="22"/>
        <v>0</v>
      </c>
    </row>
    <row r="32" spans="3:17" s="8" customFormat="1" x14ac:dyDescent="0.25">
      <c r="C32"/>
      <c r="D32"/>
      <c r="E32" s="3"/>
      <c r="F32" s="47">
        <f t="shared" ca="1" si="20"/>
        <v>104</v>
      </c>
      <c r="G32" s="12" t="s">
        <v>6</v>
      </c>
      <c r="H32" s="54">
        <f ca="1">IFERROR(INDEX(INDIRECT(H27&amp;"!$M$5:$M$1000"),MATCH($G26,INDIRECT(H27&amp;"!$B$5:$B$1000"),0)+2),0)</f>
        <v>17</v>
      </c>
      <c r="I32" s="54">
        <f t="shared" ref="I32:L32" ca="1" si="23">IFERROR(INDEX(INDIRECT(I27&amp;"!$M$5:$M$1000"),MATCH($G26,INDIRECT(I27&amp;"!$B$5:$B$1000"),0)+2),0)</f>
        <v>32</v>
      </c>
      <c r="J32" s="54">
        <f t="shared" ca="1" si="23"/>
        <v>23</v>
      </c>
      <c r="K32" s="54">
        <f t="shared" ca="1" si="23"/>
        <v>3</v>
      </c>
      <c r="L32" s="54">
        <f t="shared" ca="1" si="23"/>
        <v>29</v>
      </c>
    </row>
    <row r="33" spans="1:12" s="8" customFormat="1" x14ac:dyDescent="0.25">
      <c r="C33"/>
      <c r="D33"/>
      <c r="E33" s="3"/>
      <c r="F33" s="55">
        <f>SUM(D27:D29)</f>
        <v>0</v>
      </c>
      <c r="G33" s="33" t="s">
        <v>14</v>
      </c>
    </row>
    <row r="34" spans="1:12" x14ac:dyDescent="0.25">
      <c r="A34" s="19"/>
      <c r="B34" s="19"/>
      <c r="D34"/>
      <c r="E34" s="19"/>
    </row>
    <row r="35" spans="1:12" x14ac:dyDescent="0.25">
      <c r="A35" s="19"/>
      <c r="B35" s="20"/>
      <c r="D35"/>
      <c r="E35" s="21"/>
      <c r="F35" s="8" t="s">
        <v>583</v>
      </c>
      <c r="G35" s="8" t="s">
        <v>138</v>
      </c>
      <c r="H35" s="8"/>
      <c r="J35" s="8"/>
      <c r="K35" s="8"/>
      <c r="L35" s="8"/>
    </row>
    <row r="36" spans="1:12" ht="15.75" thickBot="1" x14ac:dyDescent="0.3">
      <c r="A36" s="19"/>
      <c r="B36" s="20"/>
      <c r="D36"/>
      <c r="E36" s="42"/>
      <c r="F36" s="7" t="s">
        <v>13</v>
      </c>
      <c r="G36" s="12"/>
      <c r="H36" s="13" t="s">
        <v>584</v>
      </c>
      <c r="I36" s="13" t="s">
        <v>585</v>
      </c>
      <c r="J36" s="13" t="s">
        <v>586</v>
      </c>
      <c r="K36" s="13" t="s">
        <v>587</v>
      </c>
      <c r="L36" s="13" t="s">
        <v>588</v>
      </c>
    </row>
    <row r="37" spans="1:12" ht="16.5" thickTop="1" thickBot="1" x14ac:dyDescent="0.3">
      <c r="A37" s="19"/>
      <c r="B37" s="20"/>
      <c r="D37"/>
      <c r="F37" s="16">
        <f ca="1">SUM(H37:L37)</f>
        <v>135</v>
      </c>
      <c r="G37" s="14" t="s">
        <v>11</v>
      </c>
      <c r="H37" s="44">
        <f ca="1">IFERROR(VLOOKUP($G35,INDIRECT(H36&amp;"!$B$5:$H$1000"),7,0),0)</f>
        <v>82</v>
      </c>
      <c r="I37" s="44">
        <f t="shared" ref="I37" ca="1" si="24">IFERROR(VLOOKUP($G35,INDIRECT(I36&amp;"!$B$5:$H$1000"),7,0),0)</f>
        <v>16</v>
      </c>
      <c r="J37" s="44">
        <f t="shared" ref="J37" ca="1" si="25">IFERROR(VLOOKUP($G35,INDIRECT(J36&amp;"!$B$5:$H$1000"),7,0),0)</f>
        <v>15</v>
      </c>
      <c r="K37" s="44">
        <f t="shared" ref="K37" ca="1" si="26">IFERROR(VLOOKUP($G35,INDIRECT(K36&amp;"!$B$5:$H$1000"),7,0),0)</f>
        <v>8</v>
      </c>
      <c r="L37" s="44">
        <f t="shared" ref="L37" ca="1" si="27">IFERROR(VLOOKUP($G35,INDIRECT(L36&amp;"!$B$5:$H$1000"),7,0),0)</f>
        <v>14</v>
      </c>
    </row>
    <row r="38" spans="1:12" ht="15.75" thickTop="1" x14ac:dyDescent="0.25">
      <c r="A38" s="19"/>
      <c r="B38" s="20"/>
      <c r="D38"/>
      <c r="F38" s="17">
        <f ca="1">SUM(H38:L38)</f>
        <v>0</v>
      </c>
      <c r="G38" s="15" t="s">
        <v>12</v>
      </c>
      <c r="H38" s="43">
        <f ca="1">IFERROR(VLOOKUP($G35,INDIRECT(H36&amp;"!$B$5:$I$1000"),8,0),0)</f>
        <v>0</v>
      </c>
      <c r="I38" s="43">
        <f t="shared" ref="I38:L38" ca="1" si="28">IFERROR(VLOOKUP($G35,INDIRECT(I36&amp;"!$B$5:$I$1000"),8,0),0)</f>
        <v>0</v>
      </c>
      <c r="J38" s="43">
        <f t="shared" ca="1" si="28"/>
        <v>0</v>
      </c>
      <c r="K38" s="43">
        <f t="shared" ca="1" si="28"/>
        <v>0</v>
      </c>
      <c r="L38" s="43">
        <f t="shared" ca="1" si="28"/>
        <v>0</v>
      </c>
    </row>
    <row r="39" spans="1:12" s="8" customFormat="1" x14ac:dyDescent="0.25">
      <c r="C39"/>
      <c r="D39"/>
      <c r="E39" s="19"/>
      <c r="F39" s="45">
        <f t="shared" ref="F39:F41" ca="1" si="29">SUM(H39:L39)</f>
        <v>0</v>
      </c>
      <c r="G39" s="50" t="s">
        <v>9</v>
      </c>
      <c r="H39" s="51">
        <f ca="1">IFERROR(INDEX(INDIRECT(H36&amp;"!$M$5:$M$1000"),MATCH($G35,INDIRECT(H36&amp;"!$B$5:$B$1000"),0)),0)</f>
        <v>0</v>
      </c>
      <c r="I39" s="51">
        <f t="shared" ref="I39:L39" ca="1" si="30">IFERROR(INDEX(INDIRECT(I36&amp;"!$M$5:$M$1000"),MATCH($G35,INDIRECT(I36&amp;"!$B$5:$B$1000"),0)),0)</f>
        <v>0</v>
      </c>
      <c r="J39" s="51">
        <f t="shared" ca="1" si="30"/>
        <v>0</v>
      </c>
      <c r="K39" s="51">
        <f t="shared" ca="1" si="30"/>
        <v>0</v>
      </c>
      <c r="L39" s="51">
        <f t="shared" ca="1" si="30"/>
        <v>0</v>
      </c>
    </row>
    <row r="40" spans="1:12" s="8" customFormat="1" x14ac:dyDescent="0.25">
      <c r="C40"/>
      <c r="D40"/>
      <c r="E40" s="3"/>
      <c r="F40" s="46">
        <f t="shared" ca="1" si="29"/>
        <v>0</v>
      </c>
      <c r="G40" s="52" t="s">
        <v>8</v>
      </c>
      <c r="H40" s="53">
        <f ca="1">IFERROR(INDEX(INDIRECT(H36&amp;"!$M$5:$M$1000"),MATCH($G35,INDIRECT(H36&amp;"!$B$5:$B$1000"),0)+1),0)</f>
        <v>0</v>
      </c>
      <c r="I40" s="53">
        <f t="shared" ref="I40:L40" ca="1" si="31">IFERROR(INDEX(INDIRECT(I36&amp;"!$M$5:$M$1000"),MATCH($G35,INDIRECT(I36&amp;"!$B$5:$B$1000"),0)+1),0)</f>
        <v>0</v>
      </c>
      <c r="J40" s="53">
        <f t="shared" ca="1" si="31"/>
        <v>0</v>
      </c>
      <c r="K40" s="53">
        <f t="shared" ca="1" si="31"/>
        <v>0</v>
      </c>
      <c r="L40" s="53">
        <f t="shared" ca="1" si="31"/>
        <v>0</v>
      </c>
    </row>
    <row r="41" spans="1:12" s="8" customFormat="1" x14ac:dyDescent="0.25">
      <c r="C41"/>
      <c r="D41"/>
      <c r="E41" s="3"/>
      <c r="F41" s="47">
        <f t="shared" ca="1" si="29"/>
        <v>98</v>
      </c>
      <c r="G41" s="12" t="s">
        <v>6</v>
      </c>
      <c r="H41" s="54">
        <f ca="1">IFERROR(INDEX(INDIRECT(H36&amp;"!$M$5:$M$1000"),MATCH($G35,INDIRECT(H36&amp;"!$B$5:$B$1000"),0)+2),0)</f>
        <v>13</v>
      </c>
      <c r="I41" s="54">
        <f t="shared" ref="I41:L41" ca="1" si="32">IFERROR(INDEX(INDIRECT(I36&amp;"!$M$5:$M$1000"),MATCH($G35,INDIRECT(I36&amp;"!$B$5:$B$1000"),0)+2),0)</f>
        <v>32</v>
      </c>
      <c r="J41" s="54">
        <f t="shared" ca="1" si="32"/>
        <v>23</v>
      </c>
      <c r="K41" s="54">
        <f t="shared" ca="1" si="32"/>
        <v>2</v>
      </c>
      <c r="L41" s="54">
        <f t="shared" ca="1" si="32"/>
        <v>28</v>
      </c>
    </row>
    <row r="42" spans="1:12" s="8" customFormat="1" x14ac:dyDescent="0.25">
      <c r="C42"/>
      <c r="D42"/>
      <c r="E42" s="3"/>
      <c r="F42" s="55">
        <f>SUM(D36:D38)</f>
        <v>0</v>
      </c>
      <c r="G42" s="33" t="s">
        <v>14</v>
      </c>
    </row>
    <row r="43" spans="1:12" x14ac:dyDescent="0.25">
      <c r="A43" s="19"/>
      <c r="B43" s="20"/>
      <c r="D43"/>
      <c r="E43" s="19"/>
    </row>
    <row r="44" spans="1:12" x14ac:dyDescent="0.25">
      <c r="A44" s="19"/>
      <c r="B44" s="20"/>
      <c r="D44"/>
      <c r="E44" s="21"/>
      <c r="F44" s="8" t="s">
        <v>583</v>
      </c>
      <c r="G44" s="8" t="s">
        <v>139</v>
      </c>
      <c r="H44" s="8"/>
      <c r="J44" s="8"/>
      <c r="K44" s="8"/>
      <c r="L44" s="8"/>
    </row>
    <row r="45" spans="1:12" ht="15.75" thickBot="1" x14ac:dyDescent="0.3">
      <c r="A45" s="19"/>
      <c r="B45" s="20"/>
      <c r="D45"/>
      <c r="E45" s="42"/>
      <c r="F45" s="7" t="s">
        <v>13</v>
      </c>
      <c r="G45" s="12"/>
      <c r="H45" s="13" t="s">
        <v>584</v>
      </c>
      <c r="I45" s="13" t="s">
        <v>585</v>
      </c>
      <c r="J45" s="13" t="s">
        <v>586</v>
      </c>
      <c r="K45" s="13" t="s">
        <v>587</v>
      </c>
      <c r="L45" s="13" t="s">
        <v>588</v>
      </c>
    </row>
    <row r="46" spans="1:12" ht="16.5" thickTop="1" thickBot="1" x14ac:dyDescent="0.3">
      <c r="A46" s="19"/>
      <c r="B46" s="20"/>
      <c r="D46"/>
      <c r="F46" s="16">
        <f ca="1">SUM(H46:L46)</f>
        <v>380</v>
      </c>
      <c r="G46" s="14" t="s">
        <v>11</v>
      </c>
      <c r="H46" s="44">
        <f ca="1">IFERROR(VLOOKUP($G44,INDIRECT(H45&amp;"!$B$5:$H$1000"),7,0),0)</f>
        <v>148</v>
      </c>
      <c r="I46" s="44">
        <f t="shared" ref="I46" ca="1" si="33">IFERROR(VLOOKUP($G44,INDIRECT(I45&amp;"!$B$5:$H$1000"),7,0),0)</f>
        <v>0</v>
      </c>
      <c r="J46" s="44">
        <f t="shared" ref="J46" ca="1" si="34">IFERROR(VLOOKUP($G44,INDIRECT(J45&amp;"!$B$5:$H$1000"),7,0),0)</f>
        <v>0</v>
      </c>
      <c r="K46" s="44">
        <f t="shared" ref="K46" ca="1" si="35">IFERROR(VLOOKUP($G44,INDIRECT(K45&amp;"!$B$5:$H$1000"),7,0),0)</f>
        <v>28</v>
      </c>
      <c r="L46" s="44">
        <f t="shared" ref="L46" ca="1" si="36">IFERROR(VLOOKUP($G44,INDIRECT(L45&amp;"!$B$5:$H$1000"),7,0),0)</f>
        <v>204</v>
      </c>
    </row>
    <row r="47" spans="1:12" ht="15.75" thickTop="1" x14ac:dyDescent="0.25">
      <c r="A47" s="19"/>
      <c r="B47" s="20"/>
      <c r="D47"/>
      <c r="F47" s="17">
        <f ca="1">SUM(H47:L47)</f>
        <v>0</v>
      </c>
      <c r="G47" s="15" t="s">
        <v>12</v>
      </c>
      <c r="H47" s="43">
        <f ca="1">IFERROR(VLOOKUP($G44,INDIRECT(H45&amp;"!$B$5:$I$1000"),8,0),0)</f>
        <v>0</v>
      </c>
      <c r="I47" s="43">
        <f t="shared" ref="I47:L47" ca="1" si="37">IFERROR(VLOOKUP($G44,INDIRECT(I45&amp;"!$B$5:$I$1000"),8,0),0)</f>
        <v>0</v>
      </c>
      <c r="J47" s="43">
        <f t="shared" ca="1" si="37"/>
        <v>0</v>
      </c>
      <c r="K47" s="43">
        <f t="shared" ca="1" si="37"/>
        <v>0</v>
      </c>
      <c r="L47" s="43">
        <f t="shared" ca="1" si="37"/>
        <v>0</v>
      </c>
    </row>
    <row r="48" spans="1:12" s="8" customFormat="1" x14ac:dyDescent="0.25">
      <c r="C48"/>
      <c r="D48"/>
      <c r="E48" s="19"/>
      <c r="F48" s="45">
        <f t="shared" ref="F48:F50" ca="1" si="38">SUM(H48:L48)</f>
        <v>0</v>
      </c>
      <c r="G48" s="50" t="s">
        <v>9</v>
      </c>
      <c r="H48" s="51">
        <f ca="1">IFERROR(INDEX(INDIRECT(H45&amp;"!$M$5:$M$1000"),MATCH($G44,INDIRECT(H45&amp;"!$B$5:$B$1000"),0)),0)</f>
        <v>0</v>
      </c>
      <c r="I48" s="51">
        <f t="shared" ref="I48:L48" ca="1" si="39">IFERROR(INDEX(INDIRECT(I45&amp;"!$M$5:$M$1000"),MATCH($G44,INDIRECT(I45&amp;"!$B$5:$B$1000"),0)),0)</f>
        <v>0</v>
      </c>
      <c r="J48" s="51">
        <f t="shared" ca="1" si="39"/>
        <v>0</v>
      </c>
      <c r="K48" s="51">
        <f t="shared" ca="1" si="39"/>
        <v>0</v>
      </c>
      <c r="L48" s="51">
        <f t="shared" ca="1" si="39"/>
        <v>0</v>
      </c>
    </row>
    <row r="49" spans="1:12" s="8" customFormat="1" x14ac:dyDescent="0.25">
      <c r="C49"/>
      <c r="D49"/>
      <c r="E49" s="3"/>
      <c r="F49" s="46">
        <f t="shared" ca="1" si="38"/>
        <v>0</v>
      </c>
      <c r="G49" s="52" t="s">
        <v>8</v>
      </c>
      <c r="H49" s="53">
        <f ca="1">IFERROR(INDEX(INDIRECT(H45&amp;"!$M$5:$M$1000"),MATCH($G44,INDIRECT(H45&amp;"!$B$5:$B$1000"),0)+1),0)</f>
        <v>0</v>
      </c>
      <c r="I49" s="53">
        <f t="shared" ref="I49:L49" ca="1" si="40">IFERROR(INDEX(INDIRECT(I45&amp;"!$M$5:$M$1000"),MATCH($G44,INDIRECT(I45&amp;"!$B$5:$B$1000"),0)+1),0)</f>
        <v>0</v>
      </c>
      <c r="J49" s="53">
        <f t="shared" ca="1" si="40"/>
        <v>0</v>
      </c>
      <c r="K49" s="53">
        <f t="shared" ca="1" si="40"/>
        <v>0</v>
      </c>
      <c r="L49" s="53">
        <f t="shared" ca="1" si="40"/>
        <v>0</v>
      </c>
    </row>
    <row r="50" spans="1:12" s="8" customFormat="1" x14ac:dyDescent="0.25">
      <c r="C50"/>
      <c r="D50"/>
      <c r="E50" s="3"/>
      <c r="F50" s="47">
        <f t="shared" ca="1" si="38"/>
        <v>49</v>
      </c>
      <c r="G50" s="12" t="s">
        <v>6</v>
      </c>
      <c r="H50" s="54">
        <f ca="1">IFERROR(INDEX(INDIRECT(H45&amp;"!$M$5:$M$1000"),MATCH($G44,INDIRECT(H45&amp;"!$B$5:$B$1000"),0)+2),0)</f>
        <v>19</v>
      </c>
      <c r="I50" s="54">
        <f t="shared" ref="I50:L50" ca="1" si="41">IFERROR(INDEX(INDIRECT(I45&amp;"!$M$5:$M$1000"),MATCH($G44,INDIRECT(I45&amp;"!$B$5:$B$1000"),0)+2),0)</f>
        <v>0</v>
      </c>
      <c r="J50" s="54">
        <f t="shared" ca="1" si="41"/>
        <v>0</v>
      </c>
      <c r="K50" s="54">
        <f t="shared" ca="1" si="41"/>
        <v>2</v>
      </c>
      <c r="L50" s="54">
        <f t="shared" ca="1" si="41"/>
        <v>28</v>
      </c>
    </row>
    <row r="51" spans="1:12" s="8" customFormat="1" x14ac:dyDescent="0.25">
      <c r="C51"/>
      <c r="D51"/>
      <c r="E51" s="3"/>
      <c r="F51" s="55">
        <f>SUM(D45:D47)</f>
        <v>0</v>
      </c>
      <c r="G51" s="33" t="s">
        <v>14</v>
      </c>
    </row>
    <row r="52" spans="1:12" x14ac:dyDescent="0.25">
      <c r="A52" s="19"/>
      <c r="B52" s="20"/>
      <c r="D52"/>
      <c r="E52" s="19"/>
    </row>
    <row r="53" spans="1:12" x14ac:dyDescent="0.25">
      <c r="A53" s="19"/>
      <c r="B53" s="20"/>
      <c r="D53"/>
      <c r="E53" s="21"/>
      <c r="F53" s="8" t="s">
        <v>583</v>
      </c>
      <c r="G53" s="8" t="s">
        <v>140</v>
      </c>
      <c r="H53" s="8"/>
      <c r="J53" s="8"/>
      <c r="K53" s="8"/>
      <c r="L53" s="8"/>
    </row>
    <row r="54" spans="1:12" ht="15.75" thickBot="1" x14ac:dyDescent="0.3">
      <c r="A54" s="19"/>
      <c r="B54" s="20"/>
      <c r="D54"/>
      <c r="E54" s="42"/>
      <c r="F54" s="7" t="s">
        <v>13</v>
      </c>
      <c r="G54" s="12"/>
      <c r="H54" s="13" t="s">
        <v>584</v>
      </c>
      <c r="I54" s="13" t="s">
        <v>585</v>
      </c>
      <c r="J54" s="13" t="s">
        <v>586</v>
      </c>
      <c r="K54" s="13" t="s">
        <v>587</v>
      </c>
      <c r="L54" s="13" t="s">
        <v>588</v>
      </c>
    </row>
    <row r="55" spans="1:12" ht="16.5" thickTop="1" thickBot="1" x14ac:dyDescent="0.3">
      <c r="A55" s="19"/>
      <c r="B55" s="20"/>
      <c r="D55"/>
      <c r="F55" s="16">
        <f ca="1">SUM(H55:L55)</f>
        <v>174.5</v>
      </c>
      <c r="G55" s="14" t="s">
        <v>11</v>
      </c>
      <c r="H55" s="44">
        <f ca="1">IFERROR(VLOOKUP($G53,INDIRECT(H54&amp;"!$B$5:$H$1000"),7,0),0)</f>
        <v>160</v>
      </c>
      <c r="I55" s="44">
        <f t="shared" ref="I55" ca="1" si="42">IFERROR(VLOOKUP($G53,INDIRECT(I54&amp;"!$B$5:$H$1000"),7,0),0)</f>
        <v>0</v>
      </c>
      <c r="J55" s="44">
        <f t="shared" ref="J55" ca="1" si="43">IFERROR(VLOOKUP($G53,INDIRECT(J54&amp;"!$B$5:$H$1000"),7,0),0)</f>
        <v>0</v>
      </c>
      <c r="K55" s="44">
        <f t="shared" ref="K55" ca="1" si="44">IFERROR(VLOOKUP($G53,INDIRECT(K54&amp;"!$B$5:$H$1000"),7,0),0)</f>
        <v>0.5</v>
      </c>
      <c r="L55" s="44">
        <f t="shared" ref="L55" ca="1" si="45">IFERROR(VLOOKUP($G53,INDIRECT(L54&amp;"!$B$5:$H$1000"),7,0),0)</f>
        <v>14</v>
      </c>
    </row>
    <row r="56" spans="1:12" ht="15.75" thickTop="1" x14ac:dyDescent="0.25">
      <c r="A56" s="19"/>
      <c r="B56" s="20"/>
      <c r="D56"/>
      <c r="F56" s="17">
        <f ca="1">SUM(H56:L56)</f>
        <v>0</v>
      </c>
      <c r="G56" s="15" t="s">
        <v>12</v>
      </c>
      <c r="H56" s="43">
        <f ca="1">IFERROR(VLOOKUP($G53,INDIRECT(H54&amp;"!$B$5:$I$1000"),8,0),0)</f>
        <v>0</v>
      </c>
      <c r="I56" s="43">
        <f t="shared" ref="I56:L56" ca="1" si="46">IFERROR(VLOOKUP($G53,INDIRECT(I54&amp;"!$B$5:$I$1000"),8,0),0)</f>
        <v>0</v>
      </c>
      <c r="J56" s="43">
        <f t="shared" ca="1" si="46"/>
        <v>0</v>
      </c>
      <c r="K56" s="43">
        <f t="shared" ca="1" si="46"/>
        <v>0</v>
      </c>
      <c r="L56" s="43">
        <f t="shared" ca="1" si="46"/>
        <v>0</v>
      </c>
    </row>
    <row r="57" spans="1:12" s="8" customFormat="1" x14ac:dyDescent="0.25">
      <c r="C57"/>
      <c r="D57"/>
      <c r="E57" s="19"/>
      <c r="F57" s="45">
        <f t="shared" ref="F57:F59" ca="1" si="47">SUM(H57:L57)</f>
        <v>0</v>
      </c>
      <c r="G57" s="50" t="s">
        <v>9</v>
      </c>
      <c r="H57" s="51">
        <f ca="1">IFERROR(INDEX(INDIRECT(H54&amp;"!$M$5:$M$1000"),MATCH($G53,INDIRECT(H54&amp;"!$B$5:$B$1000"),0)),0)</f>
        <v>0</v>
      </c>
      <c r="I57" s="51">
        <f t="shared" ref="I57:L57" ca="1" si="48">IFERROR(INDEX(INDIRECT(I54&amp;"!$M$5:$M$1000"),MATCH($G53,INDIRECT(I54&amp;"!$B$5:$B$1000"),0)),0)</f>
        <v>0</v>
      </c>
      <c r="J57" s="51">
        <f t="shared" ca="1" si="48"/>
        <v>0</v>
      </c>
      <c r="K57" s="51">
        <f t="shared" ca="1" si="48"/>
        <v>0</v>
      </c>
      <c r="L57" s="51">
        <f t="shared" ca="1" si="48"/>
        <v>0</v>
      </c>
    </row>
    <row r="58" spans="1:12" s="8" customFormat="1" x14ac:dyDescent="0.25">
      <c r="C58"/>
      <c r="D58"/>
      <c r="E58" s="3"/>
      <c r="F58" s="46">
        <f t="shared" ca="1" si="47"/>
        <v>0</v>
      </c>
      <c r="G58" s="52" t="s">
        <v>8</v>
      </c>
      <c r="H58" s="53">
        <f ca="1">IFERROR(INDEX(INDIRECT(H54&amp;"!$M$5:$M$1000"),MATCH($G53,INDIRECT(H54&amp;"!$B$5:$B$1000"),0)+1),0)</f>
        <v>0</v>
      </c>
      <c r="I58" s="53">
        <f t="shared" ref="I58:L58" ca="1" si="49">IFERROR(INDEX(INDIRECT(I54&amp;"!$M$5:$M$1000"),MATCH($G53,INDIRECT(I54&amp;"!$B$5:$B$1000"),0)+1),0)</f>
        <v>0</v>
      </c>
      <c r="J58" s="53">
        <f t="shared" ca="1" si="49"/>
        <v>0</v>
      </c>
      <c r="K58" s="53">
        <f t="shared" ca="1" si="49"/>
        <v>0</v>
      </c>
      <c r="L58" s="53">
        <f t="shared" ca="1" si="49"/>
        <v>0</v>
      </c>
    </row>
    <row r="59" spans="1:12" s="8" customFormat="1" x14ac:dyDescent="0.25">
      <c r="C59"/>
      <c r="D59"/>
      <c r="E59" s="3"/>
      <c r="F59" s="47">
        <f t="shared" ca="1" si="47"/>
        <v>45</v>
      </c>
      <c r="G59" s="12" t="s">
        <v>6</v>
      </c>
      <c r="H59" s="54">
        <f ca="1">IFERROR(INDEX(INDIRECT(H54&amp;"!$M$5:$M$1000"),MATCH($G53,INDIRECT(H54&amp;"!$B$5:$B$1000"),0)+2),0)</f>
        <v>16</v>
      </c>
      <c r="I59" s="54">
        <f t="shared" ref="I59:L59" ca="1" si="50">IFERROR(INDEX(INDIRECT(I54&amp;"!$M$5:$M$1000"),MATCH($G53,INDIRECT(I54&amp;"!$B$5:$B$1000"),0)+2),0)</f>
        <v>0</v>
      </c>
      <c r="J59" s="54">
        <f t="shared" ca="1" si="50"/>
        <v>0</v>
      </c>
      <c r="K59" s="54">
        <f t="shared" ca="1" si="50"/>
        <v>1</v>
      </c>
      <c r="L59" s="54">
        <f t="shared" ca="1" si="50"/>
        <v>28</v>
      </c>
    </row>
    <row r="60" spans="1:12" s="8" customFormat="1" x14ac:dyDescent="0.25">
      <c r="C60"/>
      <c r="D60"/>
      <c r="E60" s="3"/>
      <c r="F60" s="55">
        <f>SUM(D54:D56)</f>
        <v>0</v>
      </c>
      <c r="G60" s="33" t="s">
        <v>14</v>
      </c>
    </row>
    <row r="61" spans="1:12" x14ac:dyDescent="0.25">
      <c r="A61" s="19"/>
      <c r="B61" s="20"/>
      <c r="D61"/>
      <c r="E61" s="19"/>
    </row>
    <row r="62" spans="1:12" x14ac:dyDescent="0.25">
      <c r="A62" s="19"/>
      <c r="B62" s="20"/>
      <c r="D62"/>
      <c r="E62" s="21"/>
      <c r="F62" s="8" t="s">
        <v>583</v>
      </c>
      <c r="G62" s="8" t="s">
        <v>141</v>
      </c>
      <c r="H62" s="8"/>
      <c r="J62" s="8"/>
      <c r="K62" s="8"/>
      <c r="L62" s="8"/>
    </row>
    <row r="63" spans="1:12" ht="15.75" thickBot="1" x14ac:dyDescent="0.3">
      <c r="A63" s="19"/>
      <c r="B63" s="20"/>
      <c r="D63"/>
      <c r="E63" s="42"/>
      <c r="F63" s="7" t="s">
        <v>13</v>
      </c>
      <c r="G63" s="12"/>
      <c r="H63" s="13" t="s">
        <v>584</v>
      </c>
      <c r="I63" s="13" t="s">
        <v>585</v>
      </c>
      <c r="J63" s="13" t="s">
        <v>586</v>
      </c>
      <c r="K63" s="13" t="s">
        <v>587</v>
      </c>
      <c r="L63" s="13" t="s">
        <v>588</v>
      </c>
    </row>
    <row r="64" spans="1:12" ht="16.5" thickTop="1" thickBot="1" x14ac:dyDescent="0.3">
      <c r="A64" s="19"/>
      <c r="B64" s="20"/>
      <c r="D64"/>
      <c r="F64" s="16">
        <f ca="1">SUM(H64:L64)</f>
        <v>230</v>
      </c>
      <c r="G64" s="14" t="s">
        <v>11</v>
      </c>
      <c r="H64" s="44">
        <f ca="1">IFERROR(VLOOKUP($G62,INDIRECT(H63&amp;"!$B$5:$H$1000"),7,0),0)</f>
        <v>138</v>
      </c>
      <c r="I64" s="44">
        <f t="shared" ref="I64" ca="1" si="51">IFERROR(VLOOKUP($G62,INDIRECT(I63&amp;"!$B$5:$H$1000"),7,0),0)</f>
        <v>0</v>
      </c>
      <c r="J64" s="44">
        <f t="shared" ref="J64" ca="1" si="52">IFERROR(VLOOKUP($G62,INDIRECT(J63&amp;"!$B$5:$H$1000"),7,0),0)</f>
        <v>0</v>
      </c>
      <c r="K64" s="44">
        <f t="shared" ref="K64" ca="1" si="53">IFERROR(VLOOKUP($G62,INDIRECT(K63&amp;"!$B$5:$H$1000"),7,0),0)</f>
        <v>34</v>
      </c>
      <c r="L64" s="44">
        <f t="shared" ref="L64" ca="1" si="54">IFERROR(VLOOKUP($G62,INDIRECT(L63&amp;"!$B$5:$H$1000"),7,0),0)</f>
        <v>58</v>
      </c>
    </row>
    <row r="65" spans="1:12" ht="15.75" thickTop="1" x14ac:dyDescent="0.25">
      <c r="A65" s="19"/>
      <c r="B65" s="20"/>
      <c r="D65"/>
      <c r="F65" s="17">
        <f ca="1">SUM(H65:L65)</f>
        <v>0</v>
      </c>
      <c r="G65" s="15" t="s">
        <v>12</v>
      </c>
      <c r="H65" s="43">
        <f ca="1">IFERROR(VLOOKUP($G62,INDIRECT(H63&amp;"!$B$5:$I$1000"),8,0),0)</f>
        <v>0</v>
      </c>
      <c r="I65" s="43">
        <f t="shared" ref="I65:L65" ca="1" si="55">IFERROR(VLOOKUP($G62,INDIRECT(I63&amp;"!$B$5:$I$1000"),8,0),0)</f>
        <v>0</v>
      </c>
      <c r="J65" s="43">
        <f t="shared" ca="1" si="55"/>
        <v>0</v>
      </c>
      <c r="K65" s="43">
        <f t="shared" ca="1" si="55"/>
        <v>0</v>
      </c>
      <c r="L65" s="43">
        <f t="shared" ca="1" si="55"/>
        <v>0</v>
      </c>
    </row>
    <row r="66" spans="1:12" s="8" customFormat="1" x14ac:dyDescent="0.25">
      <c r="C66"/>
      <c r="D66"/>
      <c r="E66" s="19"/>
      <c r="F66" s="45">
        <f t="shared" ref="F66:F68" ca="1" si="56">SUM(H66:L66)</f>
        <v>0</v>
      </c>
      <c r="G66" s="50" t="s">
        <v>9</v>
      </c>
      <c r="H66" s="51">
        <f ca="1">IFERROR(INDEX(INDIRECT(H63&amp;"!$M$5:$M$1000"),MATCH($G62,INDIRECT(H63&amp;"!$B$5:$B$1000"),0)),0)</f>
        <v>0</v>
      </c>
      <c r="I66" s="51">
        <f t="shared" ref="I66:L66" ca="1" si="57">IFERROR(INDEX(INDIRECT(I63&amp;"!$M$5:$M$1000"),MATCH($G62,INDIRECT(I63&amp;"!$B$5:$B$1000"),0)),0)</f>
        <v>0</v>
      </c>
      <c r="J66" s="51">
        <f t="shared" ca="1" si="57"/>
        <v>0</v>
      </c>
      <c r="K66" s="51">
        <f t="shared" ca="1" si="57"/>
        <v>0</v>
      </c>
      <c r="L66" s="51">
        <f t="shared" ca="1" si="57"/>
        <v>0</v>
      </c>
    </row>
    <row r="67" spans="1:12" s="8" customFormat="1" x14ac:dyDescent="0.25">
      <c r="C67"/>
      <c r="D67"/>
      <c r="E67" s="3"/>
      <c r="F67" s="46">
        <f t="shared" ca="1" si="56"/>
        <v>0</v>
      </c>
      <c r="G67" s="52" t="s">
        <v>8</v>
      </c>
      <c r="H67" s="53">
        <f ca="1">IFERROR(INDEX(INDIRECT(H63&amp;"!$M$5:$M$1000"),MATCH($G62,INDIRECT(H63&amp;"!$B$5:$B$1000"),0)+1),0)</f>
        <v>0</v>
      </c>
      <c r="I67" s="53">
        <f t="shared" ref="I67:L67" ca="1" si="58">IFERROR(INDEX(INDIRECT(I63&amp;"!$M$5:$M$1000"),MATCH($G62,INDIRECT(I63&amp;"!$B$5:$B$1000"),0)+1),0)</f>
        <v>0</v>
      </c>
      <c r="J67" s="53">
        <f t="shared" ca="1" si="58"/>
        <v>0</v>
      </c>
      <c r="K67" s="53">
        <f t="shared" ca="1" si="58"/>
        <v>0</v>
      </c>
      <c r="L67" s="53">
        <f t="shared" ca="1" si="58"/>
        <v>0</v>
      </c>
    </row>
    <row r="68" spans="1:12" s="8" customFormat="1" x14ac:dyDescent="0.25">
      <c r="C68"/>
      <c r="D68"/>
      <c r="E68" s="3"/>
      <c r="F68" s="47">
        <f t="shared" ca="1" si="56"/>
        <v>54</v>
      </c>
      <c r="G68" s="12" t="s">
        <v>6</v>
      </c>
      <c r="H68" s="54">
        <f ca="1">IFERROR(INDEX(INDIRECT(H63&amp;"!$M$5:$M$1000"),MATCH($G62,INDIRECT(H63&amp;"!$B$5:$B$1000"),0)+2),0)</f>
        <v>23</v>
      </c>
      <c r="I68" s="54">
        <f t="shared" ref="I68:L68" ca="1" si="59">IFERROR(INDEX(INDIRECT(I63&amp;"!$M$5:$M$1000"),MATCH($G62,INDIRECT(I63&amp;"!$B$5:$B$1000"),0)+2),0)</f>
        <v>0</v>
      </c>
      <c r="J68" s="54">
        <f t="shared" ca="1" si="59"/>
        <v>0</v>
      </c>
      <c r="K68" s="54">
        <f t="shared" ca="1" si="59"/>
        <v>3</v>
      </c>
      <c r="L68" s="54">
        <f t="shared" ca="1" si="59"/>
        <v>28</v>
      </c>
    </row>
    <row r="69" spans="1:12" s="8" customFormat="1" x14ac:dyDescent="0.25">
      <c r="C69"/>
      <c r="D69"/>
      <c r="E69" s="3"/>
      <c r="F69" s="55">
        <f>SUM(D63:D65)</f>
        <v>0</v>
      </c>
      <c r="G69" s="33" t="s">
        <v>14</v>
      </c>
    </row>
    <row r="70" spans="1:12" x14ac:dyDescent="0.25">
      <c r="A70" s="19"/>
      <c r="B70" s="20"/>
      <c r="D70"/>
      <c r="E70" s="19"/>
    </row>
    <row r="71" spans="1:12" x14ac:dyDescent="0.25">
      <c r="A71" s="19"/>
      <c r="B71" s="20"/>
      <c r="D71"/>
      <c r="E71" s="21"/>
      <c r="F71" s="8" t="s">
        <v>583</v>
      </c>
      <c r="G71" s="8" t="s">
        <v>336</v>
      </c>
      <c r="H71" s="8"/>
      <c r="J71" s="8"/>
      <c r="K71" s="8"/>
      <c r="L71" s="8"/>
    </row>
    <row r="72" spans="1:12" ht="15.75" thickBot="1" x14ac:dyDescent="0.3">
      <c r="A72" s="19"/>
      <c r="B72" s="20"/>
      <c r="D72"/>
      <c r="E72" s="42"/>
      <c r="F72" s="7" t="s">
        <v>13</v>
      </c>
      <c r="G72" s="12"/>
      <c r="H72" s="13" t="s">
        <v>584</v>
      </c>
      <c r="I72" s="13" t="s">
        <v>585</v>
      </c>
      <c r="J72" s="13" t="s">
        <v>586</v>
      </c>
      <c r="K72" s="13" t="s">
        <v>587</v>
      </c>
      <c r="L72" s="13" t="s">
        <v>588</v>
      </c>
    </row>
    <row r="73" spans="1:12" ht="16.5" thickTop="1" thickBot="1" x14ac:dyDescent="0.3">
      <c r="A73" s="19"/>
      <c r="B73" s="20"/>
      <c r="D73"/>
      <c r="F73" s="16">
        <f ca="1">SUM(H73:L73)</f>
        <v>15.5</v>
      </c>
      <c r="G73" s="14" t="s">
        <v>11</v>
      </c>
      <c r="H73" s="44">
        <f ca="1">IFERROR(VLOOKUP($G71,INDIRECT(H72&amp;"!$B$5:$H$1000"),7,0),0)</f>
        <v>0</v>
      </c>
      <c r="I73" s="44">
        <f t="shared" ref="I73" ca="1" si="60">IFERROR(VLOOKUP($G71,INDIRECT(I72&amp;"!$B$5:$H$1000"),7,0),0)</f>
        <v>0</v>
      </c>
      <c r="J73" s="44">
        <f t="shared" ref="J73" ca="1" si="61">IFERROR(VLOOKUP($G71,INDIRECT(J72&amp;"!$B$5:$H$1000"),7,0),0)</f>
        <v>0</v>
      </c>
      <c r="K73" s="44">
        <f t="shared" ref="K73" ca="1" si="62">IFERROR(VLOOKUP($G71,INDIRECT(K72&amp;"!$B$5:$H$1000"),7,0),0)</f>
        <v>1.5</v>
      </c>
      <c r="L73" s="44">
        <f t="shared" ref="L73" ca="1" si="63">IFERROR(VLOOKUP($G71,INDIRECT(L72&amp;"!$B$5:$H$1000"),7,0),0)</f>
        <v>14</v>
      </c>
    </row>
    <row r="74" spans="1:12" ht="15.75" thickTop="1" x14ac:dyDescent="0.25">
      <c r="A74" s="19"/>
      <c r="B74" s="20"/>
      <c r="D74"/>
      <c r="F74" s="17">
        <f ca="1">SUM(H74:L74)</f>
        <v>0</v>
      </c>
      <c r="G74" s="15" t="s">
        <v>12</v>
      </c>
      <c r="H74" s="43">
        <f ca="1">IFERROR(VLOOKUP($G71,INDIRECT(H72&amp;"!$B$5:$I$1000"),8,0),0)</f>
        <v>0</v>
      </c>
      <c r="I74" s="43">
        <f t="shared" ref="I74:L74" ca="1" si="64">IFERROR(VLOOKUP($G71,INDIRECT(I72&amp;"!$B$5:$I$1000"),8,0),0)</f>
        <v>0</v>
      </c>
      <c r="J74" s="43">
        <f t="shared" ca="1" si="64"/>
        <v>0</v>
      </c>
      <c r="K74" s="43">
        <f t="shared" ca="1" si="64"/>
        <v>0</v>
      </c>
      <c r="L74" s="43">
        <f t="shared" ca="1" si="64"/>
        <v>0</v>
      </c>
    </row>
    <row r="75" spans="1:12" s="8" customFormat="1" x14ac:dyDescent="0.25">
      <c r="C75"/>
      <c r="D75"/>
      <c r="E75" s="19"/>
      <c r="F75" s="45">
        <f t="shared" ref="F75:F77" ca="1" si="65">SUM(H75:L75)</f>
        <v>0</v>
      </c>
      <c r="G75" s="50" t="s">
        <v>9</v>
      </c>
      <c r="H75" s="51">
        <f ca="1">IFERROR(INDEX(INDIRECT(H72&amp;"!$M$5:$M$1000"),MATCH($G71,INDIRECT(H72&amp;"!$B$5:$B$1000"),0)),0)</f>
        <v>0</v>
      </c>
      <c r="I75" s="51">
        <f t="shared" ref="I75:L75" ca="1" si="66">IFERROR(INDEX(INDIRECT(I72&amp;"!$M$5:$M$1000"),MATCH($G71,INDIRECT(I72&amp;"!$B$5:$B$1000"),0)),0)</f>
        <v>0</v>
      </c>
      <c r="J75" s="51">
        <f t="shared" ca="1" si="66"/>
        <v>0</v>
      </c>
      <c r="K75" s="51">
        <f t="shared" ca="1" si="66"/>
        <v>0</v>
      </c>
      <c r="L75" s="51">
        <f t="shared" ca="1" si="66"/>
        <v>0</v>
      </c>
    </row>
    <row r="76" spans="1:12" s="8" customFormat="1" x14ac:dyDescent="0.25">
      <c r="C76"/>
      <c r="D76"/>
      <c r="E76" s="3"/>
      <c r="F76" s="46">
        <f t="shared" ca="1" si="65"/>
        <v>0</v>
      </c>
      <c r="G76" s="52" t="s">
        <v>8</v>
      </c>
      <c r="H76" s="53">
        <f ca="1">IFERROR(INDEX(INDIRECT(H72&amp;"!$M$5:$M$1000"),MATCH($G71,INDIRECT(H72&amp;"!$B$5:$B$1000"),0)+1),0)</f>
        <v>0</v>
      </c>
      <c r="I76" s="53">
        <f t="shared" ref="I76:L76" ca="1" si="67">IFERROR(INDEX(INDIRECT(I72&amp;"!$M$5:$M$1000"),MATCH($G71,INDIRECT(I72&amp;"!$B$5:$B$1000"),0)+1),0)</f>
        <v>0</v>
      </c>
      <c r="J76" s="53">
        <f t="shared" ca="1" si="67"/>
        <v>0</v>
      </c>
      <c r="K76" s="53">
        <f t="shared" ca="1" si="67"/>
        <v>0</v>
      </c>
      <c r="L76" s="53">
        <f t="shared" ca="1" si="67"/>
        <v>0</v>
      </c>
    </row>
    <row r="77" spans="1:12" s="8" customFormat="1" x14ac:dyDescent="0.25">
      <c r="C77"/>
      <c r="D77"/>
      <c r="E77" s="3"/>
      <c r="F77" s="47">
        <f t="shared" ca="1" si="65"/>
        <v>31</v>
      </c>
      <c r="G77" s="12" t="s">
        <v>6</v>
      </c>
      <c r="H77" s="54">
        <f ca="1">IFERROR(INDEX(INDIRECT(H72&amp;"!$M$5:$M$1000"),MATCH($G71,INDIRECT(H72&amp;"!$B$5:$B$1000"),0)+2),0)</f>
        <v>0</v>
      </c>
      <c r="I77" s="54">
        <f t="shared" ref="I77:L77" ca="1" si="68">IFERROR(INDEX(INDIRECT(I72&amp;"!$M$5:$M$1000"),MATCH($G71,INDIRECT(I72&amp;"!$B$5:$B$1000"),0)+2),0)</f>
        <v>0</v>
      </c>
      <c r="J77" s="54">
        <f t="shared" ca="1" si="68"/>
        <v>0</v>
      </c>
      <c r="K77" s="54">
        <f t="shared" ca="1" si="68"/>
        <v>3</v>
      </c>
      <c r="L77" s="54">
        <f t="shared" ca="1" si="68"/>
        <v>28</v>
      </c>
    </row>
    <row r="78" spans="1:12" s="8" customFormat="1" x14ac:dyDescent="0.25">
      <c r="C78"/>
      <c r="D78"/>
      <c r="E78" s="3"/>
      <c r="F78" s="55">
        <f>SUM(D72:D74)</f>
        <v>0</v>
      </c>
      <c r="G78" s="33" t="s">
        <v>14</v>
      </c>
    </row>
    <row r="79" spans="1:12" x14ac:dyDescent="0.25">
      <c r="A79" s="19"/>
      <c r="B79" s="20"/>
      <c r="D79"/>
      <c r="E79" s="19"/>
    </row>
    <row r="80" spans="1:12" x14ac:dyDescent="0.25">
      <c r="D80"/>
      <c r="E80" s="19"/>
    </row>
    <row r="81" spans="3:8" x14ac:dyDescent="0.25">
      <c r="D81"/>
      <c r="E81" s="19"/>
    </row>
    <row r="82" spans="3:8" x14ac:dyDescent="0.25">
      <c r="D82"/>
      <c r="E82" s="19"/>
    </row>
    <row r="83" spans="3:8" x14ac:dyDescent="0.25">
      <c r="D83"/>
      <c r="E83" s="19"/>
    </row>
    <row r="84" spans="3:8" x14ac:dyDescent="0.25">
      <c r="D84"/>
      <c r="E84" s="19"/>
    </row>
    <row r="85" spans="3:8" x14ac:dyDescent="0.25">
      <c r="D85"/>
      <c r="G85" s="8"/>
      <c r="H85" s="8"/>
    </row>
    <row r="86" spans="3:8" x14ac:dyDescent="0.25">
      <c r="D86"/>
    </row>
    <row r="87" spans="3:8" s="8" customFormat="1" x14ac:dyDescent="0.25">
      <c r="C87"/>
      <c r="D87"/>
      <c r="E87" s="6"/>
    </row>
    <row r="88" spans="3:8" s="8" customFormat="1" x14ac:dyDescent="0.25">
      <c r="C88"/>
      <c r="D88"/>
      <c r="E88" s="6"/>
    </row>
    <row r="89" spans="3:8" s="8" customFormat="1" x14ac:dyDescent="0.25">
      <c r="C89"/>
      <c r="D89"/>
      <c r="E89" s="6"/>
    </row>
    <row r="90" spans="3:8" s="8" customFormat="1" x14ac:dyDescent="0.25">
      <c r="C90"/>
      <c r="D90"/>
      <c r="E90" s="6"/>
    </row>
    <row r="91" spans="3:8" s="8" customFormat="1" x14ac:dyDescent="0.25">
      <c r="C91"/>
      <c r="D91"/>
      <c r="E91" s="6"/>
    </row>
    <row r="92" spans="3:8" s="8" customFormat="1" x14ac:dyDescent="0.25">
      <c r="C92"/>
      <c r="D92"/>
      <c r="E92" s="6"/>
    </row>
    <row r="93" spans="3:8" x14ac:dyDescent="0.25">
      <c r="D93"/>
    </row>
    <row r="94" spans="3:8" x14ac:dyDescent="0.25">
      <c r="D94"/>
    </row>
    <row r="95" spans="3:8" x14ac:dyDescent="0.25">
      <c r="D95"/>
    </row>
    <row r="96" spans="3:8" s="8" customFormat="1" x14ac:dyDescent="0.25">
      <c r="C96"/>
      <c r="D96"/>
      <c r="E96" s="6"/>
    </row>
    <row r="97" spans="3:5" x14ac:dyDescent="0.25">
      <c r="D97"/>
    </row>
    <row r="98" spans="3:5" s="8" customFormat="1" x14ac:dyDescent="0.25">
      <c r="C98"/>
      <c r="D98"/>
      <c r="E98" s="6"/>
    </row>
    <row r="99" spans="3:5" x14ac:dyDescent="0.25">
      <c r="D99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24"/>
  <sheetViews>
    <sheetView workbookViewId="0">
      <pane ySplit="4" topLeftCell="A5" activePane="bottomLeft" state="frozen"/>
      <selection pane="bottomLeft" activeCell="B5" sqref="B5:M5"/>
    </sheetView>
  </sheetViews>
  <sheetFormatPr defaultRowHeight="15" x14ac:dyDescent="0.25"/>
  <cols>
    <col min="2" max="2" width="8.42578125" bestFit="1" customWidth="1"/>
    <col min="3" max="3" width="7.28515625" bestFit="1" customWidth="1"/>
    <col min="4" max="4" width="32.85546875" bestFit="1" customWidth="1"/>
    <col min="5" max="5" width="15.42578125" bestFit="1" customWidth="1"/>
    <col min="6" max="6" width="10.7109375" style="8" bestFit="1" customWidth="1"/>
    <col min="7" max="7" width="10.7109375" bestFit="1" customWidth="1"/>
    <col min="9" max="9" width="9.140625" style="8"/>
    <col min="10" max="10" width="7.5703125" customWidth="1"/>
    <col min="11" max="11" width="8.42578125" bestFit="1" customWidth="1"/>
    <col min="12" max="12" width="11.42578125" bestFit="1" customWidth="1"/>
    <col min="13" max="13" width="10.28515625" bestFit="1" customWidth="1"/>
  </cols>
  <sheetData>
    <row r="1" spans="2:13" x14ac:dyDescent="0.25">
      <c r="J1" s="3"/>
      <c r="K1" s="3"/>
    </row>
    <row r="2" spans="2:13" x14ac:dyDescent="0.25">
      <c r="D2" s="2" t="s">
        <v>5</v>
      </c>
      <c r="E2" s="2">
        <f>SUM(E5:E1000)</f>
        <v>802.5</v>
      </c>
      <c r="F2" s="2">
        <f>SUM(F5:F1000)</f>
        <v>0</v>
      </c>
      <c r="J2" s="9"/>
      <c r="K2" s="9"/>
    </row>
    <row r="3" spans="2:13" x14ac:dyDescent="0.25">
      <c r="J3" s="6"/>
      <c r="K3" s="6"/>
    </row>
    <row r="4" spans="2:13" x14ac:dyDescent="0.25">
      <c r="B4" s="1" t="s">
        <v>144</v>
      </c>
      <c r="C4" s="1" t="s">
        <v>142</v>
      </c>
      <c r="D4" s="3" t="s">
        <v>143</v>
      </c>
      <c r="E4" s="3" t="s">
        <v>146</v>
      </c>
      <c r="F4" s="3" t="s">
        <v>147</v>
      </c>
      <c r="G4" s="1" t="s">
        <v>145</v>
      </c>
      <c r="H4" s="3" t="s">
        <v>7</v>
      </c>
      <c r="I4" s="3" t="s">
        <v>7</v>
      </c>
      <c r="J4" s="6"/>
      <c r="K4" s="6"/>
      <c r="L4" s="1" t="s">
        <v>10</v>
      </c>
      <c r="M4" s="1"/>
    </row>
    <row r="5" spans="2:13" x14ac:dyDescent="0.25">
      <c r="B5" s="26" t="s">
        <v>135</v>
      </c>
      <c r="C5" s="27" t="s">
        <v>0</v>
      </c>
      <c r="D5" s="30" t="s">
        <v>15</v>
      </c>
      <c r="E5" s="30">
        <v>8</v>
      </c>
      <c r="F5" s="30">
        <v>0</v>
      </c>
      <c r="G5" s="26" t="s">
        <v>6</v>
      </c>
      <c r="H5" s="28">
        <f>SUM(E5:E20)</f>
        <v>106</v>
      </c>
      <c r="I5" s="28">
        <f>SUM(F5:F20)</f>
        <v>0</v>
      </c>
      <c r="J5" s="31"/>
      <c r="K5" s="26" t="s">
        <v>135</v>
      </c>
      <c r="L5" s="29" t="s">
        <v>9</v>
      </c>
      <c r="M5" s="29">
        <f>COUNTIF(G5:G20,L5)</f>
        <v>0</v>
      </c>
    </row>
    <row r="6" spans="2:13" x14ac:dyDescent="0.25">
      <c r="D6" s="30" t="s">
        <v>16</v>
      </c>
      <c r="E6" s="10">
        <v>8</v>
      </c>
      <c r="F6" s="10">
        <v>0</v>
      </c>
      <c r="G6" s="8" t="s">
        <v>6</v>
      </c>
      <c r="L6" s="11" t="s">
        <v>8</v>
      </c>
      <c r="M6" s="11">
        <f>COUNTIF(G5:G20,L6)</f>
        <v>0</v>
      </c>
    </row>
    <row r="7" spans="2:13" x14ac:dyDescent="0.25">
      <c r="D7" s="30" t="s">
        <v>17</v>
      </c>
      <c r="E7" s="10">
        <v>8</v>
      </c>
      <c r="F7" s="10">
        <v>0</v>
      </c>
      <c r="G7" s="8" t="s">
        <v>6</v>
      </c>
      <c r="L7" t="s">
        <v>6</v>
      </c>
      <c r="M7">
        <f>COUNTIF(G5:G20,L7)</f>
        <v>16</v>
      </c>
    </row>
    <row r="8" spans="2:13" x14ac:dyDescent="0.25">
      <c r="D8" s="30" t="s">
        <v>18</v>
      </c>
      <c r="E8" s="10">
        <v>4</v>
      </c>
      <c r="F8" s="10">
        <v>0</v>
      </c>
      <c r="G8" s="8" t="s">
        <v>6</v>
      </c>
    </row>
    <row r="9" spans="2:13" x14ac:dyDescent="0.25">
      <c r="D9" s="30" t="s">
        <v>19</v>
      </c>
      <c r="E9" s="10">
        <v>4</v>
      </c>
      <c r="F9" s="10">
        <v>0</v>
      </c>
      <c r="G9" s="8" t="s">
        <v>6</v>
      </c>
    </row>
    <row r="10" spans="2:13" x14ac:dyDescent="0.25">
      <c r="D10" s="30" t="s">
        <v>20</v>
      </c>
      <c r="E10" s="10">
        <v>6</v>
      </c>
      <c r="F10" s="10">
        <v>0</v>
      </c>
      <c r="G10" s="8" t="s">
        <v>6</v>
      </c>
    </row>
    <row r="11" spans="2:13" x14ac:dyDescent="0.25">
      <c r="D11" s="30" t="s">
        <v>21</v>
      </c>
      <c r="E11" s="10">
        <v>10</v>
      </c>
      <c r="F11" s="10">
        <v>0</v>
      </c>
      <c r="G11" s="8" t="s">
        <v>6</v>
      </c>
    </row>
    <row r="12" spans="2:13" x14ac:dyDescent="0.25">
      <c r="D12" s="30" t="s">
        <v>22</v>
      </c>
      <c r="E12" s="10">
        <v>4</v>
      </c>
      <c r="F12" s="10">
        <v>0</v>
      </c>
      <c r="G12" s="8" t="s">
        <v>6</v>
      </c>
    </row>
    <row r="13" spans="2:13" x14ac:dyDescent="0.25">
      <c r="D13" s="30" t="s">
        <v>23</v>
      </c>
      <c r="E13" s="10">
        <v>12</v>
      </c>
      <c r="F13" s="10">
        <v>0</v>
      </c>
      <c r="G13" s="8" t="s">
        <v>6</v>
      </c>
    </row>
    <row r="14" spans="2:13" x14ac:dyDescent="0.25">
      <c r="D14" s="30" t="s">
        <v>24</v>
      </c>
      <c r="E14" s="10">
        <v>6</v>
      </c>
      <c r="F14" s="10">
        <v>0</v>
      </c>
      <c r="G14" s="8" t="s">
        <v>6</v>
      </c>
    </row>
    <row r="15" spans="2:13" x14ac:dyDescent="0.25">
      <c r="D15" s="30" t="s">
        <v>25</v>
      </c>
      <c r="E15" s="10">
        <v>6</v>
      </c>
      <c r="F15" s="10">
        <v>0</v>
      </c>
      <c r="G15" s="8" t="s">
        <v>6</v>
      </c>
    </row>
    <row r="16" spans="2:13" x14ac:dyDescent="0.25">
      <c r="D16" s="30" t="s">
        <v>26</v>
      </c>
      <c r="E16" s="10">
        <v>6</v>
      </c>
      <c r="F16" s="10">
        <v>0</v>
      </c>
      <c r="G16" s="8" t="s">
        <v>6</v>
      </c>
    </row>
    <row r="17" spans="2:13" x14ac:dyDescent="0.25">
      <c r="D17" s="30" t="s">
        <v>27</v>
      </c>
      <c r="E17" s="10">
        <v>4</v>
      </c>
      <c r="F17" s="10">
        <v>0</v>
      </c>
      <c r="G17" s="8" t="s">
        <v>6</v>
      </c>
    </row>
    <row r="18" spans="2:13" x14ac:dyDescent="0.25">
      <c r="D18" s="30" t="s">
        <v>28</v>
      </c>
      <c r="E18" s="10">
        <v>6</v>
      </c>
      <c r="F18" s="10">
        <v>0</v>
      </c>
      <c r="G18" s="8" t="s">
        <v>6</v>
      </c>
    </row>
    <row r="19" spans="2:13" x14ac:dyDescent="0.25">
      <c r="D19" s="30" t="s">
        <v>29</v>
      </c>
      <c r="E19" s="10">
        <v>8</v>
      </c>
      <c r="F19" s="10">
        <v>0</v>
      </c>
      <c r="G19" s="8" t="s">
        <v>6</v>
      </c>
    </row>
    <row r="20" spans="2:13" x14ac:dyDescent="0.25">
      <c r="D20" s="30" t="s">
        <v>30</v>
      </c>
      <c r="E20" s="10">
        <v>6</v>
      </c>
      <c r="F20" s="10">
        <v>0</v>
      </c>
      <c r="G20" s="8" t="s">
        <v>6</v>
      </c>
    </row>
    <row r="21" spans="2:13" x14ac:dyDescent="0.25">
      <c r="B21" s="26" t="s">
        <v>136</v>
      </c>
      <c r="C21" s="27" t="s">
        <v>0</v>
      </c>
      <c r="D21" s="30" t="s">
        <v>31</v>
      </c>
      <c r="E21" s="30">
        <v>0.5</v>
      </c>
      <c r="F21" s="30">
        <v>0</v>
      </c>
      <c r="G21" s="26" t="s">
        <v>6</v>
      </c>
      <c r="H21" s="28">
        <f>SUM(E21:E36)</f>
        <v>38</v>
      </c>
      <c r="I21" s="28">
        <f>SUM(F21:F36)</f>
        <v>0</v>
      </c>
      <c r="J21" s="26"/>
      <c r="K21" s="26" t="s">
        <v>136</v>
      </c>
      <c r="L21" s="29" t="s">
        <v>9</v>
      </c>
      <c r="M21" s="29">
        <f>COUNTIF(G21:G36,L21)</f>
        <v>0</v>
      </c>
    </row>
    <row r="22" spans="2:13" x14ac:dyDescent="0.25">
      <c r="B22" s="8"/>
      <c r="C22" s="8"/>
      <c r="D22" s="30" t="s">
        <v>32</v>
      </c>
      <c r="E22" s="22">
        <v>0.5</v>
      </c>
      <c r="F22" s="10">
        <v>0</v>
      </c>
      <c r="G22" s="8" t="s">
        <v>6</v>
      </c>
      <c r="L22" s="11" t="s">
        <v>8</v>
      </c>
      <c r="M22" s="11">
        <f>COUNTIF(G21:G36,L22)</f>
        <v>0</v>
      </c>
    </row>
    <row r="23" spans="2:13" x14ac:dyDescent="0.25">
      <c r="B23" s="8"/>
      <c r="C23" s="8"/>
      <c r="D23" s="30" t="s">
        <v>33</v>
      </c>
      <c r="E23" s="10">
        <v>0.5</v>
      </c>
      <c r="F23" s="10">
        <v>0</v>
      </c>
      <c r="G23" s="8" t="s">
        <v>6</v>
      </c>
      <c r="L23" s="8" t="s">
        <v>6</v>
      </c>
      <c r="M23" s="8">
        <f>COUNTIF(G21:G36,L23)</f>
        <v>16</v>
      </c>
    </row>
    <row r="24" spans="2:13" x14ac:dyDescent="0.25">
      <c r="B24" s="8"/>
      <c r="C24" s="8"/>
      <c r="D24" s="30" t="s">
        <v>34</v>
      </c>
      <c r="E24" s="22">
        <v>0.5</v>
      </c>
      <c r="F24" s="10">
        <v>0</v>
      </c>
      <c r="G24" s="8" t="s">
        <v>6</v>
      </c>
    </row>
    <row r="25" spans="2:13" x14ac:dyDescent="0.25">
      <c r="B25" s="8"/>
      <c r="C25" s="8"/>
      <c r="D25" s="30" t="s">
        <v>35</v>
      </c>
      <c r="E25" s="10">
        <v>0.5</v>
      </c>
      <c r="F25" s="10">
        <v>0</v>
      </c>
      <c r="G25" s="8" t="s">
        <v>6</v>
      </c>
    </row>
    <row r="26" spans="2:13" x14ac:dyDescent="0.25">
      <c r="B26" s="8"/>
      <c r="C26" s="8"/>
      <c r="D26" s="30" t="s">
        <v>36</v>
      </c>
      <c r="E26" s="10">
        <v>0.5</v>
      </c>
      <c r="F26" s="10">
        <v>0</v>
      </c>
      <c r="G26" s="8" t="s">
        <v>6</v>
      </c>
    </row>
    <row r="27" spans="2:13" x14ac:dyDescent="0.25">
      <c r="B27" s="8"/>
      <c r="C27" s="8"/>
      <c r="D27" s="30" t="s">
        <v>37</v>
      </c>
      <c r="E27" s="10">
        <v>0.5</v>
      </c>
      <c r="F27" s="10">
        <v>0</v>
      </c>
      <c r="G27" s="8" t="s">
        <v>6</v>
      </c>
    </row>
    <row r="28" spans="2:13" x14ac:dyDescent="0.25">
      <c r="B28" s="8"/>
      <c r="C28" s="8"/>
      <c r="D28" s="30" t="s">
        <v>38</v>
      </c>
      <c r="E28" s="10">
        <v>0.5</v>
      </c>
      <c r="F28" s="10">
        <v>0</v>
      </c>
      <c r="G28" s="8" t="s">
        <v>6</v>
      </c>
    </row>
    <row r="29" spans="2:13" x14ac:dyDescent="0.25">
      <c r="B29" s="8"/>
      <c r="C29" s="8"/>
      <c r="D29" s="30" t="s">
        <v>39</v>
      </c>
      <c r="E29" s="10">
        <v>8</v>
      </c>
      <c r="F29" s="10">
        <v>0</v>
      </c>
      <c r="G29" s="8" t="s">
        <v>6</v>
      </c>
    </row>
    <row r="30" spans="2:13" x14ac:dyDescent="0.25">
      <c r="B30" s="8"/>
      <c r="C30" s="8"/>
      <c r="D30" s="30" t="s">
        <v>40</v>
      </c>
      <c r="E30" s="10">
        <v>8</v>
      </c>
      <c r="F30" s="10">
        <v>0</v>
      </c>
      <c r="G30" s="8" t="s">
        <v>6</v>
      </c>
    </row>
    <row r="31" spans="2:13" x14ac:dyDescent="0.25">
      <c r="B31" s="8"/>
      <c r="C31" s="8"/>
      <c r="D31" s="30" t="s">
        <v>41</v>
      </c>
      <c r="E31" s="10">
        <v>0.5</v>
      </c>
      <c r="F31" s="10">
        <v>0</v>
      </c>
      <c r="G31" s="8" t="s">
        <v>6</v>
      </c>
    </row>
    <row r="32" spans="2:13" x14ac:dyDescent="0.25">
      <c r="B32" s="8"/>
      <c r="C32" s="8"/>
      <c r="D32" s="30" t="s">
        <v>42</v>
      </c>
      <c r="E32" s="10">
        <v>8</v>
      </c>
      <c r="F32" s="10">
        <v>0</v>
      </c>
      <c r="G32" s="8" t="s">
        <v>6</v>
      </c>
    </row>
    <row r="33" spans="2:13" x14ac:dyDescent="0.25">
      <c r="B33" s="8"/>
      <c r="C33" s="8"/>
      <c r="D33" s="30" t="s">
        <v>43</v>
      </c>
      <c r="E33" s="10">
        <v>0.5</v>
      </c>
      <c r="F33" s="10">
        <v>0</v>
      </c>
      <c r="G33" s="8" t="s">
        <v>6</v>
      </c>
    </row>
    <row r="34" spans="2:13" x14ac:dyDescent="0.25">
      <c r="B34" s="8"/>
      <c r="C34" s="8"/>
      <c r="D34" s="30" t="s">
        <v>44</v>
      </c>
      <c r="E34" s="10">
        <v>0.5</v>
      </c>
      <c r="F34" s="10">
        <v>0</v>
      </c>
      <c r="G34" s="8" t="s">
        <v>6</v>
      </c>
    </row>
    <row r="35" spans="2:13" x14ac:dyDescent="0.25">
      <c r="B35" s="8"/>
      <c r="C35" s="8"/>
      <c r="D35" s="30" t="s">
        <v>45</v>
      </c>
      <c r="E35" s="10">
        <v>8</v>
      </c>
      <c r="F35" s="10">
        <v>0</v>
      </c>
      <c r="G35" s="8" t="s">
        <v>6</v>
      </c>
    </row>
    <row r="36" spans="2:13" x14ac:dyDescent="0.25">
      <c r="B36" s="8"/>
      <c r="C36" s="8"/>
      <c r="D36" s="30" t="s">
        <v>46</v>
      </c>
      <c r="E36" s="10">
        <v>0.5</v>
      </c>
      <c r="F36" s="10">
        <v>0</v>
      </c>
      <c r="G36" s="8" t="s">
        <v>6</v>
      </c>
    </row>
    <row r="37" spans="2:13" x14ac:dyDescent="0.25">
      <c r="B37" s="26" t="s">
        <v>137</v>
      </c>
      <c r="C37" s="27" t="s">
        <v>0</v>
      </c>
      <c r="D37" s="30" t="s">
        <v>61</v>
      </c>
      <c r="E37" s="30">
        <v>10</v>
      </c>
      <c r="F37" s="30">
        <v>0</v>
      </c>
      <c r="G37" s="26" t="s">
        <v>6</v>
      </c>
      <c r="H37" s="28">
        <f>SUM(E37:E53)</f>
        <v>130.5</v>
      </c>
      <c r="I37" s="28">
        <f>SUM(F37:F53)</f>
        <v>0</v>
      </c>
      <c r="J37" s="26"/>
      <c r="K37" s="26" t="s">
        <v>137</v>
      </c>
      <c r="L37" s="29" t="s">
        <v>9</v>
      </c>
      <c r="M37" s="29">
        <f>COUNTIF(G37:G52,L37)</f>
        <v>0</v>
      </c>
    </row>
    <row r="38" spans="2:13" x14ac:dyDescent="0.25">
      <c r="B38" s="8"/>
      <c r="C38" s="8"/>
      <c r="D38" s="30" t="s">
        <v>62</v>
      </c>
      <c r="E38" s="22">
        <v>10</v>
      </c>
      <c r="F38" s="8">
        <v>0</v>
      </c>
      <c r="G38" s="10" t="s">
        <v>6</v>
      </c>
      <c r="L38" s="11" t="s">
        <v>8</v>
      </c>
      <c r="M38" s="11">
        <f>COUNTIF(G37:G52,L38)</f>
        <v>0</v>
      </c>
    </row>
    <row r="39" spans="2:13" x14ac:dyDescent="0.25">
      <c r="B39" s="8"/>
      <c r="C39" s="8"/>
      <c r="D39" s="30" t="s">
        <v>63</v>
      </c>
      <c r="E39" s="22">
        <v>0.5</v>
      </c>
      <c r="F39" s="8">
        <v>0</v>
      </c>
      <c r="G39" s="10" t="s">
        <v>6</v>
      </c>
      <c r="L39" s="8" t="s">
        <v>6</v>
      </c>
      <c r="M39" s="8">
        <f>COUNTIF(G37:G53,L39)</f>
        <v>17</v>
      </c>
    </row>
    <row r="40" spans="2:13" x14ac:dyDescent="0.25">
      <c r="B40" s="8"/>
      <c r="C40" s="8"/>
      <c r="D40" s="30" t="s">
        <v>64</v>
      </c>
      <c r="E40" s="22">
        <v>10</v>
      </c>
      <c r="F40" s="8">
        <v>0</v>
      </c>
      <c r="G40" s="10" t="s">
        <v>6</v>
      </c>
    </row>
    <row r="41" spans="2:13" x14ac:dyDescent="0.25">
      <c r="B41" s="8"/>
      <c r="C41" s="8"/>
      <c r="D41" s="30" t="s">
        <v>65</v>
      </c>
      <c r="E41" s="22">
        <v>10</v>
      </c>
      <c r="F41" s="8">
        <v>0</v>
      </c>
      <c r="G41" s="10" t="s">
        <v>6</v>
      </c>
    </row>
    <row r="42" spans="2:13" x14ac:dyDescent="0.25">
      <c r="B42" s="8"/>
      <c r="C42" s="8"/>
      <c r="D42" s="30" t="s">
        <v>66</v>
      </c>
      <c r="E42" s="22">
        <v>10</v>
      </c>
      <c r="F42" s="8">
        <v>0</v>
      </c>
      <c r="G42" s="10" t="s">
        <v>6</v>
      </c>
    </row>
    <row r="43" spans="2:13" x14ac:dyDescent="0.25">
      <c r="B43" s="8"/>
      <c r="C43" s="8"/>
      <c r="D43" s="30" t="s">
        <v>67</v>
      </c>
      <c r="E43" s="22">
        <v>10</v>
      </c>
      <c r="F43" s="8">
        <v>0</v>
      </c>
      <c r="G43" s="10" t="s">
        <v>6</v>
      </c>
    </row>
    <row r="44" spans="2:13" x14ac:dyDescent="0.25">
      <c r="B44" s="8"/>
      <c r="C44" s="8"/>
      <c r="D44" s="30" t="s">
        <v>68</v>
      </c>
      <c r="E44" s="23">
        <v>10</v>
      </c>
      <c r="F44" s="8">
        <v>0</v>
      </c>
      <c r="G44" s="10" t="s">
        <v>6</v>
      </c>
    </row>
    <row r="45" spans="2:13" x14ac:dyDescent="0.25">
      <c r="B45" s="8"/>
      <c r="C45" s="8"/>
      <c r="D45" s="30" t="s">
        <v>69</v>
      </c>
      <c r="E45" s="10">
        <v>10</v>
      </c>
      <c r="F45" s="8">
        <v>0</v>
      </c>
      <c r="G45" s="10" t="s">
        <v>6</v>
      </c>
    </row>
    <row r="46" spans="2:13" x14ac:dyDescent="0.25">
      <c r="B46" s="8"/>
      <c r="C46" s="8"/>
      <c r="D46" s="30" t="s">
        <v>70</v>
      </c>
      <c r="E46" s="10">
        <v>10</v>
      </c>
      <c r="F46" s="8">
        <v>0</v>
      </c>
      <c r="G46" s="10" t="s">
        <v>6</v>
      </c>
    </row>
    <row r="47" spans="2:13" x14ac:dyDescent="0.25">
      <c r="B47" s="8"/>
      <c r="C47" s="8"/>
      <c r="D47" s="30" t="s">
        <v>71</v>
      </c>
      <c r="E47" s="10">
        <v>10</v>
      </c>
      <c r="F47" s="8">
        <v>0</v>
      </c>
      <c r="G47" s="10" t="s">
        <v>6</v>
      </c>
    </row>
    <row r="48" spans="2:13" x14ac:dyDescent="0.25">
      <c r="B48" s="8"/>
      <c r="C48" s="8"/>
      <c r="D48" s="30" t="s">
        <v>72</v>
      </c>
      <c r="E48" s="22">
        <v>10</v>
      </c>
      <c r="F48" s="8">
        <v>0</v>
      </c>
      <c r="G48" s="10" t="s">
        <v>6</v>
      </c>
    </row>
    <row r="49" spans="2:13" x14ac:dyDescent="0.25">
      <c r="B49" s="8"/>
      <c r="C49" s="8"/>
      <c r="D49" s="30" t="s">
        <v>73</v>
      </c>
      <c r="E49" s="22">
        <v>4</v>
      </c>
      <c r="F49" s="8">
        <v>0</v>
      </c>
      <c r="G49" s="10" t="s">
        <v>6</v>
      </c>
    </row>
    <row r="50" spans="2:13" x14ac:dyDescent="0.25">
      <c r="B50" s="8"/>
      <c r="C50" s="8"/>
      <c r="D50" s="30" t="s">
        <v>74</v>
      </c>
      <c r="E50" s="22">
        <v>4</v>
      </c>
      <c r="F50" s="8">
        <v>0</v>
      </c>
      <c r="G50" s="10" t="s">
        <v>6</v>
      </c>
    </row>
    <row r="51" spans="2:13" x14ac:dyDescent="0.25">
      <c r="B51" s="8"/>
      <c r="C51" s="8"/>
      <c r="D51" s="30" t="s">
        <v>75</v>
      </c>
      <c r="E51" s="22">
        <v>4</v>
      </c>
      <c r="F51" s="8">
        <v>0</v>
      </c>
      <c r="G51" s="10" t="s">
        <v>6</v>
      </c>
    </row>
    <row r="52" spans="2:13" x14ac:dyDescent="0.25">
      <c r="B52" s="8"/>
      <c r="C52" s="8"/>
      <c r="D52" s="30" t="s">
        <v>76</v>
      </c>
      <c r="E52" s="22">
        <v>4</v>
      </c>
      <c r="F52" s="8">
        <v>0</v>
      </c>
      <c r="G52" s="10" t="s">
        <v>6</v>
      </c>
    </row>
    <row r="53" spans="2:13" x14ac:dyDescent="0.25">
      <c r="B53" s="8"/>
      <c r="C53" s="8"/>
      <c r="D53" s="30" t="s">
        <v>77</v>
      </c>
      <c r="E53" s="22">
        <v>4</v>
      </c>
      <c r="F53" s="8">
        <v>0</v>
      </c>
      <c r="G53" s="10" t="s">
        <v>6</v>
      </c>
    </row>
    <row r="54" spans="2:13" x14ac:dyDescent="0.25">
      <c r="B54" s="26" t="s">
        <v>138</v>
      </c>
      <c r="C54" s="27" t="s">
        <v>0</v>
      </c>
      <c r="D54" s="30" t="s">
        <v>47</v>
      </c>
      <c r="E54" s="30">
        <v>6</v>
      </c>
      <c r="F54" s="30"/>
      <c r="G54" s="26" t="s">
        <v>6</v>
      </c>
      <c r="H54" s="28">
        <f>SUM(E54:E66)</f>
        <v>82</v>
      </c>
      <c r="I54" s="28">
        <f>SUM(F54:F66)</f>
        <v>0</v>
      </c>
      <c r="J54" s="26"/>
      <c r="K54" s="26" t="s">
        <v>138</v>
      </c>
      <c r="L54" s="29" t="s">
        <v>9</v>
      </c>
      <c r="M54" s="29">
        <f>COUNTIF(G54:G66,L54)</f>
        <v>0</v>
      </c>
    </row>
    <row r="55" spans="2:13" x14ac:dyDescent="0.25">
      <c r="B55" s="8"/>
      <c r="C55" s="8"/>
      <c r="D55" s="30" t="s">
        <v>48</v>
      </c>
      <c r="E55" s="22">
        <v>8</v>
      </c>
      <c r="F55" s="22"/>
      <c r="G55" s="6" t="s">
        <v>6</v>
      </c>
      <c r="L55" s="11" t="s">
        <v>8</v>
      </c>
      <c r="M55" s="11">
        <f>COUNTIF(G54:G66,L55)</f>
        <v>0</v>
      </c>
    </row>
    <row r="56" spans="2:13" x14ac:dyDescent="0.25">
      <c r="B56" s="8"/>
      <c r="C56" s="8"/>
      <c r="D56" s="30" t="s">
        <v>49</v>
      </c>
      <c r="E56" s="22">
        <v>4</v>
      </c>
      <c r="F56" s="22"/>
      <c r="G56" s="8" t="s">
        <v>6</v>
      </c>
      <c r="L56" s="8" t="s">
        <v>6</v>
      </c>
      <c r="M56" s="8">
        <f>COUNTIF(G54:G66,L56)</f>
        <v>13</v>
      </c>
    </row>
    <row r="57" spans="2:13" x14ac:dyDescent="0.25">
      <c r="B57" s="8"/>
      <c r="C57" s="8"/>
      <c r="D57" s="30" t="s">
        <v>50</v>
      </c>
      <c r="E57" s="23">
        <v>16</v>
      </c>
      <c r="F57" s="23"/>
      <c r="G57" s="8" t="s">
        <v>6</v>
      </c>
    </row>
    <row r="58" spans="2:13" x14ac:dyDescent="0.25">
      <c r="B58" s="8"/>
      <c r="C58" s="8"/>
      <c r="D58" s="30" t="s">
        <v>51</v>
      </c>
      <c r="E58" s="22">
        <v>4</v>
      </c>
      <c r="F58" s="22"/>
      <c r="G58" s="8" t="s">
        <v>6</v>
      </c>
    </row>
    <row r="59" spans="2:13" x14ac:dyDescent="0.25">
      <c r="B59" s="8"/>
      <c r="C59" s="8"/>
      <c r="D59" s="30" t="s">
        <v>52</v>
      </c>
      <c r="E59" s="22">
        <v>6</v>
      </c>
      <c r="F59" s="22"/>
      <c r="G59" s="8" t="s">
        <v>6</v>
      </c>
    </row>
    <row r="60" spans="2:13" x14ac:dyDescent="0.25">
      <c r="B60" s="8"/>
      <c r="C60" s="8"/>
      <c r="D60" s="30" t="s">
        <v>53</v>
      </c>
      <c r="E60" s="22">
        <v>4</v>
      </c>
      <c r="F60" s="22"/>
      <c r="G60" s="8" t="s">
        <v>6</v>
      </c>
    </row>
    <row r="61" spans="2:13" x14ac:dyDescent="0.25">
      <c r="B61" s="8"/>
      <c r="C61" s="8"/>
      <c r="D61" s="30" t="s">
        <v>54</v>
      </c>
      <c r="E61" s="22">
        <v>8</v>
      </c>
      <c r="F61" s="22"/>
      <c r="G61" s="8" t="s">
        <v>6</v>
      </c>
    </row>
    <row r="62" spans="2:13" x14ac:dyDescent="0.25">
      <c r="B62" s="8"/>
      <c r="C62" s="8"/>
      <c r="D62" s="30" t="s">
        <v>55</v>
      </c>
      <c r="E62" s="22">
        <v>8</v>
      </c>
      <c r="F62" s="22"/>
      <c r="G62" s="8" t="s">
        <v>6</v>
      </c>
    </row>
    <row r="63" spans="2:13" x14ac:dyDescent="0.25">
      <c r="B63" s="8"/>
      <c r="C63" s="8"/>
      <c r="D63" s="30" t="s">
        <v>56</v>
      </c>
      <c r="E63" s="22">
        <v>4</v>
      </c>
      <c r="F63" s="22"/>
      <c r="G63" s="8" t="s">
        <v>6</v>
      </c>
    </row>
    <row r="64" spans="2:13" x14ac:dyDescent="0.25">
      <c r="B64" s="8"/>
      <c r="C64" s="8"/>
      <c r="D64" s="30" t="s">
        <v>57</v>
      </c>
      <c r="E64" s="22">
        <v>4</v>
      </c>
      <c r="F64" s="22"/>
      <c r="G64" s="8" t="s">
        <v>6</v>
      </c>
    </row>
    <row r="65" spans="2:13" x14ac:dyDescent="0.25">
      <c r="B65" s="8"/>
      <c r="C65" s="8"/>
      <c r="D65" s="30" t="s">
        <v>58</v>
      </c>
      <c r="E65" s="22">
        <v>4</v>
      </c>
      <c r="F65" s="22"/>
      <c r="G65" s="8" t="s">
        <v>6</v>
      </c>
    </row>
    <row r="66" spans="2:13" x14ac:dyDescent="0.25">
      <c r="B66" s="8"/>
      <c r="C66" s="8"/>
      <c r="D66" s="30" t="s">
        <v>59</v>
      </c>
      <c r="E66" s="22">
        <v>6</v>
      </c>
      <c r="F66" s="22"/>
      <c r="G66" s="8" t="s">
        <v>6</v>
      </c>
    </row>
    <row r="67" spans="2:13" x14ac:dyDescent="0.25">
      <c r="B67" s="26" t="s">
        <v>139</v>
      </c>
      <c r="C67" s="27" t="s">
        <v>0</v>
      </c>
      <c r="D67" s="30" t="s">
        <v>60</v>
      </c>
      <c r="E67" s="30">
        <v>4</v>
      </c>
      <c r="F67" s="30">
        <v>0</v>
      </c>
      <c r="G67" s="26" t="s">
        <v>6</v>
      </c>
      <c r="H67" s="28">
        <f>SUM(E67:E85)</f>
        <v>148</v>
      </c>
      <c r="I67" s="28">
        <f>SUM(F67:F85)</f>
        <v>0</v>
      </c>
      <c r="J67" s="26"/>
      <c r="K67" s="26" t="s">
        <v>139</v>
      </c>
      <c r="L67" s="29" t="s">
        <v>9</v>
      </c>
      <c r="M67" s="29">
        <f>COUNTIF(G67:G85,L67)</f>
        <v>0</v>
      </c>
    </row>
    <row r="68" spans="2:13" x14ac:dyDescent="0.25">
      <c r="B68" s="8"/>
      <c r="C68" s="8"/>
      <c r="D68" s="30" t="s">
        <v>78</v>
      </c>
      <c r="E68" s="8">
        <v>8</v>
      </c>
      <c r="F68" s="8">
        <v>0</v>
      </c>
      <c r="G68" s="8" t="s">
        <v>6</v>
      </c>
      <c r="L68" s="11" t="s">
        <v>8</v>
      </c>
      <c r="M68" s="11">
        <f>COUNTIF(G67:G85,L68)</f>
        <v>0</v>
      </c>
    </row>
    <row r="69" spans="2:13" x14ac:dyDescent="0.25">
      <c r="B69" s="24"/>
      <c r="C69" s="8"/>
      <c r="D69" s="30" t="s">
        <v>79</v>
      </c>
      <c r="E69" s="8">
        <v>12</v>
      </c>
      <c r="F69" s="8">
        <v>0</v>
      </c>
      <c r="G69" s="8" t="s">
        <v>6</v>
      </c>
      <c r="L69" s="8" t="s">
        <v>6</v>
      </c>
      <c r="M69" s="8">
        <f>COUNTIF(G67:G85,L69)</f>
        <v>19</v>
      </c>
    </row>
    <row r="70" spans="2:13" x14ac:dyDescent="0.25">
      <c r="B70" s="8"/>
      <c r="C70" s="8"/>
      <c r="D70" s="30" t="s">
        <v>80</v>
      </c>
      <c r="E70" s="8">
        <v>6</v>
      </c>
      <c r="F70" s="8">
        <v>0</v>
      </c>
      <c r="G70" s="8" t="s">
        <v>6</v>
      </c>
    </row>
    <row r="71" spans="2:13" x14ac:dyDescent="0.25">
      <c r="B71" s="8"/>
      <c r="C71" s="8"/>
      <c r="D71" s="30" t="s">
        <v>81</v>
      </c>
      <c r="E71" s="8">
        <v>8</v>
      </c>
      <c r="F71" s="8">
        <v>0</v>
      </c>
      <c r="G71" s="8" t="s">
        <v>6</v>
      </c>
    </row>
    <row r="72" spans="2:13" x14ac:dyDescent="0.25">
      <c r="B72" s="8"/>
      <c r="C72" s="8"/>
      <c r="D72" s="30" t="s">
        <v>82</v>
      </c>
      <c r="E72" s="8">
        <v>14</v>
      </c>
      <c r="F72" s="8">
        <v>0</v>
      </c>
      <c r="G72" s="8" t="s">
        <v>6</v>
      </c>
    </row>
    <row r="73" spans="2:13" x14ac:dyDescent="0.25">
      <c r="B73" s="8"/>
      <c r="C73" s="8"/>
      <c r="D73" s="30" t="s">
        <v>83</v>
      </c>
      <c r="E73" s="8">
        <v>2</v>
      </c>
      <c r="F73" s="8">
        <v>0</v>
      </c>
      <c r="G73" s="8" t="s">
        <v>6</v>
      </c>
    </row>
    <row r="74" spans="2:13" x14ac:dyDescent="0.25">
      <c r="B74" s="8"/>
      <c r="C74" s="8"/>
      <c r="D74" s="30" t="s">
        <v>84</v>
      </c>
      <c r="E74" s="8">
        <v>8</v>
      </c>
      <c r="F74" s="8">
        <v>0</v>
      </c>
      <c r="G74" s="8" t="s">
        <v>6</v>
      </c>
    </row>
    <row r="75" spans="2:13" x14ac:dyDescent="0.25">
      <c r="B75" s="8"/>
      <c r="C75" s="8"/>
      <c r="D75" s="30" t="s">
        <v>85</v>
      </c>
      <c r="E75" s="8">
        <v>4</v>
      </c>
      <c r="F75" s="8">
        <v>0</v>
      </c>
      <c r="G75" s="8" t="s">
        <v>6</v>
      </c>
    </row>
    <row r="76" spans="2:13" x14ac:dyDescent="0.25">
      <c r="B76" s="8"/>
      <c r="C76" s="8"/>
      <c r="D76" s="30" t="s">
        <v>86</v>
      </c>
      <c r="E76" s="8">
        <v>8</v>
      </c>
      <c r="F76" s="8">
        <v>0</v>
      </c>
      <c r="G76" s="8" t="s">
        <v>6</v>
      </c>
    </row>
    <row r="77" spans="2:13" x14ac:dyDescent="0.25">
      <c r="B77" s="8"/>
      <c r="C77" s="8"/>
      <c r="D77" s="30" t="s">
        <v>87</v>
      </c>
      <c r="E77" s="8">
        <v>4</v>
      </c>
      <c r="F77" s="8">
        <v>0</v>
      </c>
      <c r="G77" s="8" t="s">
        <v>6</v>
      </c>
    </row>
    <row r="78" spans="2:13" x14ac:dyDescent="0.25">
      <c r="B78" s="8"/>
      <c r="C78" s="8"/>
      <c r="D78" s="30" t="s">
        <v>88</v>
      </c>
      <c r="E78" s="8">
        <v>12</v>
      </c>
      <c r="F78" s="8">
        <v>0</v>
      </c>
      <c r="G78" s="8" t="s">
        <v>6</v>
      </c>
    </row>
    <row r="79" spans="2:13" x14ac:dyDescent="0.25">
      <c r="B79" s="8"/>
      <c r="C79" s="8"/>
      <c r="D79" s="30" t="s">
        <v>89</v>
      </c>
      <c r="E79" s="8">
        <v>12</v>
      </c>
      <c r="F79" s="8">
        <v>0</v>
      </c>
      <c r="G79" s="8" t="s">
        <v>6</v>
      </c>
    </row>
    <row r="80" spans="2:13" x14ac:dyDescent="0.25">
      <c r="B80" s="8"/>
      <c r="C80" s="8"/>
      <c r="D80" s="30" t="s">
        <v>90</v>
      </c>
      <c r="E80" s="8">
        <v>4</v>
      </c>
      <c r="F80" s="8">
        <v>0</v>
      </c>
      <c r="G80" s="8" t="s">
        <v>6</v>
      </c>
    </row>
    <row r="81" spans="2:13" x14ac:dyDescent="0.25">
      <c r="B81" s="8"/>
      <c r="C81" s="8"/>
      <c r="D81" s="30" t="s">
        <v>91</v>
      </c>
      <c r="E81" s="8">
        <v>12</v>
      </c>
      <c r="F81" s="8">
        <v>0</v>
      </c>
      <c r="G81" s="8" t="s">
        <v>6</v>
      </c>
    </row>
    <row r="82" spans="2:13" x14ac:dyDescent="0.25">
      <c r="B82" s="8"/>
      <c r="C82" s="8"/>
      <c r="D82" s="30" t="s">
        <v>92</v>
      </c>
      <c r="E82" s="8">
        <v>4</v>
      </c>
      <c r="F82" s="8">
        <v>0</v>
      </c>
      <c r="G82" s="8" t="s">
        <v>6</v>
      </c>
    </row>
    <row r="83" spans="2:13" x14ac:dyDescent="0.25">
      <c r="B83" s="8"/>
      <c r="C83" s="8"/>
      <c r="D83" s="30" t="s">
        <v>93</v>
      </c>
      <c r="E83" s="8">
        <v>4</v>
      </c>
      <c r="F83" s="8">
        <v>0</v>
      </c>
      <c r="G83" s="8" t="s">
        <v>6</v>
      </c>
    </row>
    <row r="84" spans="2:13" x14ac:dyDescent="0.25">
      <c r="B84" s="8"/>
      <c r="C84" s="8"/>
      <c r="D84" s="30" t="s">
        <v>94</v>
      </c>
      <c r="E84" s="8">
        <v>6</v>
      </c>
      <c r="F84" s="8">
        <v>0</v>
      </c>
      <c r="G84" s="8" t="s">
        <v>6</v>
      </c>
    </row>
    <row r="85" spans="2:13" x14ac:dyDescent="0.25">
      <c r="B85" s="8"/>
      <c r="C85" s="8"/>
      <c r="D85" s="30" t="s">
        <v>95</v>
      </c>
      <c r="E85" s="8">
        <v>16</v>
      </c>
      <c r="F85" s="8">
        <v>0</v>
      </c>
      <c r="G85" s="8" t="s">
        <v>6</v>
      </c>
    </row>
    <row r="86" spans="2:13" x14ac:dyDescent="0.25">
      <c r="B86" s="26" t="s">
        <v>140</v>
      </c>
      <c r="C86" s="27" t="s">
        <v>0</v>
      </c>
      <c r="D86" s="30" t="s">
        <v>96</v>
      </c>
      <c r="E86" s="30">
        <v>10</v>
      </c>
      <c r="F86" s="30">
        <v>0</v>
      </c>
      <c r="G86" s="26" t="s">
        <v>6</v>
      </c>
      <c r="H86" s="28">
        <f>SUM(E86:E101)</f>
        <v>160</v>
      </c>
      <c r="I86" s="28">
        <f>SUM(F86:F101)</f>
        <v>0</v>
      </c>
      <c r="J86" s="26"/>
      <c r="K86" s="26" t="s">
        <v>140</v>
      </c>
      <c r="L86" s="29" t="s">
        <v>9</v>
      </c>
      <c r="M86" s="29">
        <f>COUNTIF(G86:G101,L86)</f>
        <v>0</v>
      </c>
    </row>
    <row r="87" spans="2:13" x14ac:dyDescent="0.25">
      <c r="B87" s="8"/>
      <c r="C87" s="8"/>
      <c r="D87" s="30" t="s">
        <v>97</v>
      </c>
      <c r="E87" s="8">
        <v>10</v>
      </c>
      <c r="F87" s="8">
        <v>0</v>
      </c>
      <c r="G87" s="8" t="s">
        <v>6</v>
      </c>
      <c r="L87" s="11" t="s">
        <v>8</v>
      </c>
      <c r="M87" s="11">
        <f>COUNTIF(G86:G101,L87)</f>
        <v>0</v>
      </c>
    </row>
    <row r="88" spans="2:13" x14ac:dyDescent="0.25">
      <c r="B88" s="24"/>
      <c r="C88" s="8"/>
      <c r="D88" s="30" t="s">
        <v>98</v>
      </c>
      <c r="E88" s="8">
        <v>10</v>
      </c>
      <c r="F88" s="8">
        <v>0</v>
      </c>
      <c r="G88" s="8" t="s">
        <v>6</v>
      </c>
      <c r="L88" s="8" t="s">
        <v>6</v>
      </c>
      <c r="M88" s="8">
        <f>COUNTIF(G86:G101,L88)</f>
        <v>16</v>
      </c>
    </row>
    <row r="89" spans="2:13" x14ac:dyDescent="0.25">
      <c r="B89" s="8"/>
      <c r="C89" s="8"/>
      <c r="D89" s="30" t="s">
        <v>99</v>
      </c>
      <c r="E89" s="8">
        <v>10</v>
      </c>
      <c r="F89" s="8">
        <v>0</v>
      </c>
      <c r="G89" s="8" t="s">
        <v>6</v>
      </c>
    </row>
    <row r="90" spans="2:13" x14ac:dyDescent="0.25">
      <c r="B90" s="8"/>
      <c r="C90" s="8"/>
      <c r="D90" s="30" t="s">
        <v>100</v>
      </c>
      <c r="E90" s="8">
        <v>10</v>
      </c>
      <c r="F90" s="8">
        <v>0</v>
      </c>
      <c r="G90" s="8" t="s">
        <v>6</v>
      </c>
    </row>
    <row r="91" spans="2:13" x14ac:dyDescent="0.25">
      <c r="B91" s="8"/>
      <c r="C91" s="8"/>
      <c r="D91" s="30" t="s">
        <v>101</v>
      </c>
      <c r="E91" s="8">
        <v>10</v>
      </c>
      <c r="F91" s="8">
        <v>0</v>
      </c>
      <c r="G91" s="8" t="s">
        <v>6</v>
      </c>
    </row>
    <row r="92" spans="2:13" x14ac:dyDescent="0.25">
      <c r="B92" s="8"/>
      <c r="C92" s="8"/>
      <c r="D92" s="30" t="s">
        <v>102</v>
      </c>
      <c r="E92" s="8">
        <v>10</v>
      </c>
      <c r="F92" s="8">
        <v>0</v>
      </c>
      <c r="G92" s="8" t="s">
        <v>6</v>
      </c>
    </row>
    <row r="93" spans="2:13" x14ac:dyDescent="0.25">
      <c r="B93" s="8"/>
      <c r="C93" s="8"/>
      <c r="D93" s="30" t="s">
        <v>103</v>
      </c>
      <c r="E93" s="8">
        <v>10</v>
      </c>
      <c r="F93" s="8">
        <v>0</v>
      </c>
      <c r="G93" s="8" t="s">
        <v>6</v>
      </c>
    </row>
    <row r="94" spans="2:13" x14ac:dyDescent="0.25">
      <c r="B94" s="8"/>
      <c r="C94" s="8"/>
      <c r="D94" s="30" t="s">
        <v>104</v>
      </c>
      <c r="E94" s="8">
        <v>10</v>
      </c>
      <c r="F94" s="8">
        <v>0</v>
      </c>
      <c r="G94" s="8" t="s">
        <v>6</v>
      </c>
    </row>
    <row r="95" spans="2:13" x14ac:dyDescent="0.25">
      <c r="B95" s="8"/>
      <c r="C95" s="8"/>
      <c r="D95" s="30" t="s">
        <v>105</v>
      </c>
      <c r="E95" s="8">
        <v>10</v>
      </c>
      <c r="F95" s="8">
        <v>0</v>
      </c>
      <c r="G95" s="8" t="s">
        <v>6</v>
      </c>
    </row>
    <row r="96" spans="2:13" x14ac:dyDescent="0.25">
      <c r="B96" s="8"/>
      <c r="C96" s="8"/>
      <c r="D96" s="30" t="s">
        <v>106</v>
      </c>
      <c r="E96" s="8">
        <v>10</v>
      </c>
      <c r="F96" s="8">
        <v>0</v>
      </c>
      <c r="G96" s="8" t="s">
        <v>6</v>
      </c>
    </row>
    <row r="97" spans="2:13" x14ac:dyDescent="0.25">
      <c r="B97" s="8"/>
      <c r="C97" s="8"/>
      <c r="D97" s="30" t="s">
        <v>107</v>
      </c>
      <c r="E97" s="8">
        <v>10</v>
      </c>
      <c r="F97" s="8">
        <v>0</v>
      </c>
      <c r="G97" s="8" t="s">
        <v>6</v>
      </c>
    </row>
    <row r="98" spans="2:13" x14ac:dyDescent="0.25">
      <c r="B98" s="8"/>
      <c r="C98" s="8"/>
      <c r="D98" s="30" t="s">
        <v>108</v>
      </c>
      <c r="E98" s="8">
        <v>10</v>
      </c>
      <c r="F98" s="8">
        <v>0</v>
      </c>
      <c r="G98" s="8" t="s">
        <v>6</v>
      </c>
    </row>
    <row r="99" spans="2:13" x14ac:dyDescent="0.25">
      <c r="B99" s="8"/>
      <c r="C99" s="8"/>
      <c r="D99" s="30" t="s">
        <v>109</v>
      </c>
      <c r="E99" s="8">
        <v>10</v>
      </c>
      <c r="F99" s="8">
        <v>0</v>
      </c>
      <c r="G99" s="8" t="s">
        <v>6</v>
      </c>
    </row>
    <row r="100" spans="2:13" x14ac:dyDescent="0.25">
      <c r="B100" s="8"/>
      <c r="C100" s="8"/>
      <c r="D100" s="30" t="s">
        <v>110</v>
      </c>
      <c r="E100" s="8">
        <v>10</v>
      </c>
      <c r="F100" s="8">
        <v>0</v>
      </c>
      <c r="G100" s="8" t="s">
        <v>6</v>
      </c>
    </row>
    <row r="101" spans="2:13" x14ac:dyDescent="0.25">
      <c r="B101" s="8"/>
      <c r="C101" s="8"/>
      <c r="D101" s="30" t="s">
        <v>111</v>
      </c>
      <c r="E101" s="8">
        <v>10</v>
      </c>
      <c r="F101" s="8">
        <v>0</v>
      </c>
      <c r="G101" s="8" t="s">
        <v>6</v>
      </c>
    </row>
    <row r="102" spans="2:13" x14ac:dyDescent="0.25">
      <c r="B102" s="26" t="s">
        <v>141</v>
      </c>
      <c r="C102" s="27" t="s">
        <v>0</v>
      </c>
      <c r="D102" s="30" t="s">
        <v>112</v>
      </c>
      <c r="E102" s="30">
        <v>6</v>
      </c>
      <c r="F102" s="30">
        <v>0</v>
      </c>
      <c r="G102" s="26" t="s">
        <v>6</v>
      </c>
      <c r="H102" s="28">
        <f>SUM(E102:E124)</f>
        <v>138</v>
      </c>
      <c r="I102" s="28">
        <f>SUM(F102:F124)</f>
        <v>0</v>
      </c>
      <c r="J102" s="26"/>
      <c r="K102" s="26" t="s">
        <v>141</v>
      </c>
      <c r="L102" s="29" t="s">
        <v>9</v>
      </c>
      <c r="M102" s="29">
        <f>COUNTIF(G102:G124,L102)</f>
        <v>0</v>
      </c>
    </row>
    <row r="103" spans="2:13" x14ac:dyDescent="0.25">
      <c r="B103" s="8"/>
      <c r="C103" s="8"/>
      <c r="D103" s="30" t="s">
        <v>113</v>
      </c>
      <c r="E103" s="8">
        <v>6</v>
      </c>
      <c r="F103" s="8">
        <v>0</v>
      </c>
      <c r="G103" s="8" t="s">
        <v>6</v>
      </c>
      <c r="L103" s="11" t="s">
        <v>8</v>
      </c>
      <c r="M103" s="11">
        <f>COUNTIF(G102:G124,L103)</f>
        <v>0</v>
      </c>
    </row>
    <row r="104" spans="2:13" x14ac:dyDescent="0.25">
      <c r="B104" s="8"/>
      <c r="C104" s="8"/>
      <c r="D104" s="30" t="s">
        <v>114</v>
      </c>
      <c r="E104" s="8">
        <v>6</v>
      </c>
      <c r="F104" s="8">
        <v>0</v>
      </c>
      <c r="G104" s="8" t="s">
        <v>6</v>
      </c>
      <c r="L104" s="8" t="s">
        <v>6</v>
      </c>
      <c r="M104" s="8">
        <f>COUNTIF(G102:G124,L104)</f>
        <v>23</v>
      </c>
    </row>
    <row r="105" spans="2:13" x14ac:dyDescent="0.25">
      <c r="B105" s="24"/>
      <c r="C105" s="8"/>
      <c r="D105" s="30" t="s">
        <v>115</v>
      </c>
      <c r="E105" s="8">
        <v>6</v>
      </c>
      <c r="F105" s="8">
        <v>0</v>
      </c>
      <c r="G105" s="8" t="s">
        <v>6</v>
      </c>
    </row>
    <row r="106" spans="2:13" x14ac:dyDescent="0.25">
      <c r="B106" s="8"/>
      <c r="C106" s="8"/>
      <c r="D106" s="30" t="s">
        <v>116</v>
      </c>
      <c r="E106" s="8">
        <v>6</v>
      </c>
      <c r="F106" s="8">
        <v>0</v>
      </c>
      <c r="G106" s="8" t="s">
        <v>6</v>
      </c>
    </row>
    <row r="107" spans="2:13" x14ac:dyDescent="0.25">
      <c r="B107" s="8"/>
      <c r="C107" s="8"/>
      <c r="D107" s="30" t="s">
        <v>117</v>
      </c>
      <c r="E107" s="8">
        <v>6</v>
      </c>
      <c r="F107" s="8">
        <v>0</v>
      </c>
      <c r="G107" s="8" t="s">
        <v>6</v>
      </c>
    </row>
    <row r="108" spans="2:13" x14ac:dyDescent="0.25">
      <c r="B108" s="8"/>
      <c r="C108" s="8"/>
      <c r="D108" s="30" t="s">
        <v>118</v>
      </c>
      <c r="E108" s="8">
        <v>6</v>
      </c>
      <c r="F108" s="8">
        <v>0</v>
      </c>
      <c r="G108" s="8" t="s">
        <v>6</v>
      </c>
    </row>
    <row r="109" spans="2:13" x14ac:dyDescent="0.25">
      <c r="B109" s="8"/>
      <c r="C109" s="8"/>
      <c r="D109" s="30" t="s">
        <v>119</v>
      </c>
      <c r="E109" s="8">
        <v>6</v>
      </c>
      <c r="F109" s="8">
        <v>0</v>
      </c>
      <c r="G109" s="8" t="s">
        <v>6</v>
      </c>
    </row>
    <row r="110" spans="2:13" x14ac:dyDescent="0.25">
      <c r="B110" s="8"/>
      <c r="C110" s="8"/>
      <c r="D110" s="30" t="s">
        <v>120</v>
      </c>
      <c r="E110" s="8">
        <v>6</v>
      </c>
      <c r="F110" s="8">
        <v>0</v>
      </c>
      <c r="G110" s="8" t="s">
        <v>6</v>
      </c>
    </row>
    <row r="111" spans="2:13" x14ac:dyDescent="0.25">
      <c r="B111" s="8"/>
      <c r="C111" s="8"/>
      <c r="D111" s="30" t="s">
        <v>121</v>
      </c>
      <c r="E111" s="8">
        <v>6</v>
      </c>
      <c r="F111" s="8">
        <v>0</v>
      </c>
      <c r="G111" s="8" t="s">
        <v>6</v>
      </c>
    </row>
    <row r="112" spans="2:13" x14ac:dyDescent="0.25">
      <c r="B112" s="8"/>
      <c r="C112" s="8"/>
      <c r="D112" s="30" t="s">
        <v>122</v>
      </c>
      <c r="E112" s="8">
        <v>6</v>
      </c>
      <c r="F112" s="8">
        <v>0</v>
      </c>
      <c r="G112" s="8" t="s">
        <v>6</v>
      </c>
    </row>
    <row r="113" spans="2:7" x14ac:dyDescent="0.25">
      <c r="B113" s="8"/>
      <c r="C113" s="8"/>
      <c r="D113" s="30" t="s">
        <v>123</v>
      </c>
      <c r="E113" s="8">
        <v>6</v>
      </c>
      <c r="F113" s="8">
        <v>0</v>
      </c>
      <c r="G113" s="8" t="s">
        <v>6</v>
      </c>
    </row>
    <row r="114" spans="2:7" x14ac:dyDescent="0.25">
      <c r="B114" s="8"/>
      <c r="C114" s="8"/>
      <c r="D114" s="30" t="s">
        <v>124</v>
      </c>
      <c r="E114" s="8">
        <v>6</v>
      </c>
      <c r="F114" s="8">
        <v>0</v>
      </c>
      <c r="G114" s="8" t="s">
        <v>6</v>
      </c>
    </row>
    <row r="115" spans="2:7" x14ac:dyDescent="0.25">
      <c r="B115" s="8"/>
      <c r="C115" s="8"/>
      <c r="D115" s="30" t="s">
        <v>125</v>
      </c>
      <c r="E115" s="8">
        <v>6</v>
      </c>
      <c r="F115" s="8">
        <v>0</v>
      </c>
      <c r="G115" s="8" t="s">
        <v>6</v>
      </c>
    </row>
    <row r="116" spans="2:7" x14ac:dyDescent="0.25">
      <c r="B116" s="8"/>
      <c r="C116" s="8"/>
      <c r="D116" s="30" t="s">
        <v>126</v>
      </c>
      <c r="E116" s="8">
        <v>6</v>
      </c>
      <c r="F116" s="8">
        <v>0</v>
      </c>
      <c r="G116" s="8" t="s">
        <v>6</v>
      </c>
    </row>
    <row r="117" spans="2:7" x14ac:dyDescent="0.25">
      <c r="B117" s="8"/>
      <c r="C117" s="8"/>
      <c r="D117" s="30" t="s">
        <v>127</v>
      </c>
      <c r="E117" s="8">
        <v>6</v>
      </c>
      <c r="F117" s="8">
        <v>0</v>
      </c>
      <c r="G117" s="8" t="s">
        <v>6</v>
      </c>
    </row>
    <row r="118" spans="2:7" x14ac:dyDescent="0.25">
      <c r="B118" s="8"/>
      <c r="C118" s="8"/>
      <c r="D118" s="30" t="s">
        <v>128</v>
      </c>
      <c r="E118" s="8">
        <v>6</v>
      </c>
      <c r="F118" s="8">
        <v>0</v>
      </c>
      <c r="G118" s="8" t="s">
        <v>6</v>
      </c>
    </row>
    <row r="119" spans="2:7" x14ac:dyDescent="0.25">
      <c r="B119" s="8"/>
      <c r="C119" s="8"/>
      <c r="D119" s="30" t="s">
        <v>129</v>
      </c>
      <c r="E119" s="8">
        <v>6</v>
      </c>
      <c r="F119" s="8">
        <v>0</v>
      </c>
      <c r="G119" s="8" t="s">
        <v>6</v>
      </c>
    </row>
    <row r="120" spans="2:7" x14ac:dyDescent="0.25">
      <c r="B120" s="8"/>
      <c r="C120" s="8"/>
      <c r="D120" s="30" t="s">
        <v>130</v>
      </c>
      <c r="E120" s="8">
        <v>6</v>
      </c>
      <c r="F120" s="8">
        <v>0</v>
      </c>
      <c r="G120" s="8" t="s">
        <v>6</v>
      </c>
    </row>
    <row r="121" spans="2:7" x14ac:dyDescent="0.25">
      <c r="B121" s="8"/>
      <c r="C121" s="8"/>
      <c r="D121" s="30" t="s">
        <v>131</v>
      </c>
      <c r="E121" s="8">
        <v>6</v>
      </c>
      <c r="F121" s="8">
        <v>0</v>
      </c>
      <c r="G121" s="8" t="s">
        <v>6</v>
      </c>
    </row>
    <row r="122" spans="2:7" x14ac:dyDescent="0.25">
      <c r="B122" s="8"/>
      <c r="C122" s="8"/>
      <c r="D122" s="30" t="s">
        <v>132</v>
      </c>
      <c r="E122" s="8">
        <v>6</v>
      </c>
      <c r="F122" s="8">
        <v>0</v>
      </c>
      <c r="G122" s="8" t="s">
        <v>6</v>
      </c>
    </row>
    <row r="123" spans="2:7" x14ac:dyDescent="0.25">
      <c r="B123" s="8"/>
      <c r="C123" s="8"/>
      <c r="D123" s="30" t="s">
        <v>133</v>
      </c>
      <c r="E123" s="8">
        <v>6</v>
      </c>
      <c r="F123" s="8">
        <v>0</v>
      </c>
      <c r="G123" s="8" t="s">
        <v>6</v>
      </c>
    </row>
    <row r="124" spans="2:7" x14ac:dyDescent="0.25">
      <c r="B124" s="8"/>
      <c r="C124" s="8"/>
      <c r="D124" s="30" t="s">
        <v>134</v>
      </c>
      <c r="E124" s="8">
        <v>6</v>
      </c>
      <c r="F124" s="8">
        <v>0</v>
      </c>
      <c r="G124" s="8" t="s">
        <v>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132"/>
  <sheetViews>
    <sheetView workbookViewId="0">
      <pane ySplit="4" topLeftCell="A5" activePane="bottomLeft" state="frozen"/>
      <selection pane="bottomLeft" activeCell="K101" sqref="K101"/>
    </sheetView>
  </sheetViews>
  <sheetFormatPr defaultRowHeight="15" x14ac:dyDescent="0.25"/>
  <cols>
    <col min="1" max="1" width="9.140625" style="8"/>
    <col min="2" max="3" width="7.28515625" style="8" bestFit="1" customWidth="1"/>
    <col min="4" max="4" width="32.85546875" style="8" bestFit="1" customWidth="1"/>
    <col min="5" max="5" width="15.42578125" style="8" bestFit="1" customWidth="1"/>
    <col min="6" max="7" width="10.7109375" style="8" bestFit="1" customWidth="1"/>
    <col min="8" max="11" width="9.140625" style="8"/>
    <col min="12" max="12" width="11.42578125" style="8" bestFit="1" customWidth="1"/>
    <col min="13" max="13" width="11.140625" style="8" customWidth="1"/>
    <col min="14" max="16384" width="9.140625" style="8"/>
  </cols>
  <sheetData>
    <row r="2" spans="2:13" x14ac:dyDescent="0.25">
      <c r="D2" s="2" t="s">
        <v>5</v>
      </c>
      <c r="E2" s="2">
        <f>SUM(E5:E1000)</f>
        <v>1209.5</v>
      </c>
      <c r="F2" s="2">
        <f>SUM(F5:F1000)</f>
        <v>976.72</v>
      </c>
    </row>
    <row r="4" spans="2:13" x14ac:dyDescent="0.25">
      <c r="B4" s="1" t="s">
        <v>144</v>
      </c>
      <c r="C4" s="1" t="s">
        <v>142</v>
      </c>
      <c r="D4" s="3" t="s">
        <v>143</v>
      </c>
      <c r="E4" s="3" t="s">
        <v>146</v>
      </c>
      <c r="F4" s="3" t="s">
        <v>147</v>
      </c>
      <c r="G4" s="1" t="s">
        <v>145</v>
      </c>
      <c r="H4" s="3" t="s">
        <v>7</v>
      </c>
      <c r="I4" s="3" t="s">
        <v>7</v>
      </c>
      <c r="L4" s="1" t="s">
        <v>10</v>
      </c>
      <c r="M4" s="1"/>
    </row>
    <row r="5" spans="2:13" x14ac:dyDescent="0.25">
      <c r="B5" s="26" t="s">
        <v>135</v>
      </c>
      <c r="C5" s="27" t="s">
        <v>1</v>
      </c>
      <c r="D5" s="26" t="s">
        <v>148</v>
      </c>
      <c r="E5" s="26">
        <v>32</v>
      </c>
      <c r="F5" s="26">
        <v>27</v>
      </c>
      <c r="G5" s="32" t="s">
        <v>8</v>
      </c>
      <c r="H5" s="28">
        <f>SUM(E5:E36)</f>
        <v>1006.5</v>
      </c>
      <c r="I5" s="28">
        <f>SUM(F5:F36)</f>
        <v>976.72</v>
      </c>
      <c r="J5" s="26"/>
      <c r="K5" s="26" t="s">
        <v>135</v>
      </c>
      <c r="L5" s="29" t="s">
        <v>9</v>
      </c>
      <c r="M5" s="29">
        <f>COUNTIF(G5:G36,L5)</f>
        <v>23</v>
      </c>
    </row>
    <row r="6" spans="2:13" x14ac:dyDescent="0.25">
      <c r="D6" s="26" t="s">
        <v>149</v>
      </c>
      <c r="E6" s="8">
        <v>60</v>
      </c>
      <c r="F6" s="8">
        <v>62</v>
      </c>
      <c r="G6" s="4" t="s">
        <v>9</v>
      </c>
      <c r="L6" s="11" t="s">
        <v>8</v>
      </c>
      <c r="M6" s="11">
        <f>COUNTIF(G5:G36,L6)</f>
        <v>6</v>
      </c>
    </row>
    <row r="7" spans="2:13" x14ac:dyDescent="0.25">
      <c r="D7" s="26" t="s">
        <v>150</v>
      </c>
      <c r="E7" s="8">
        <v>48</v>
      </c>
      <c r="F7" s="8">
        <v>30</v>
      </c>
      <c r="G7" s="11" t="s">
        <v>8</v>
      </c>
      <c r="L7" s="8" t="s">
        <v>6</v>
      </c>
      <c r="M7" s="8">
        <f>COUNTIF(G5:G36,L7)</f>
        <v>3</v>
      </c>
    </row>
    <row r="8" spans="2:13" x14ac:dyDescent="0.25">
      <c r="D8" s="26" t="s">
        <v>151</v>
      </c>
      <c r="E8" s="8">
        <v>64</v>
      </c>
      <c r="F8" s="8">
        <v>88</v>
      </c>
      <c r="G8" s="11" t="s">
        <v>8</v>
      </c>
    </row>
    <row r="9" spans="2:13" x14ac:dyDescent="0.25">
      <c r="D9" s="26" t="s">
        <v>152</v>
      </c>
      <c r="E9" s="8">
        <v>24</v>
      </c>
      <c r="F9" s="8">
        <v>35</v>
      </c>
      <c r="G9" s="4" t="s">
        <v>9</v>
      </c>
    </row>
    <row r="10" spans="2:13" x14ac:dyDescent="0.25">
      <c r="D10" s="26" t="s">
        <v>153</v>
      </c>
      <c r="E10" s="8">
        <v>32</v>
      </c>
      <c r="F10" s="8">
        <v>42</v>
      </c>
      <c r="G10" s="4" t="s">
        <v>9</v>
      </c>
    </row>
    <row r="11" spans="2:13" x14ac:dyDescent="0.25">
      <c r="D11" s="26" t="s">
        <v>154</v>
      </c>
      <c r="E11" s="8">
        <v>24</v>
      </c>
      <c r="F11" s="8">
        <v>24</v>
      </c>
      <c r="G11" s="4" t="s">
        <v>9</v>
      </c>
    </row>
    <row r="12" spans="2:13" x14ac:dyDescent="0.25">
      <c r="D12" s="26" t="s">
        <v>155</v>
      </c>
      <c r="E12" s="8">
        <v>24</v>
      </c>
      <c r="F12" s="8">
        <v>31.5</v>
      </c>
      <c r="G12" s="4" t="s">
        <v>9</v>
      </c>
    </row>
    <row r="13" spans="2:13" x14ac:dyDescent="0.25">
      <c r="D13" s="26" t="s">
        <v>156</v>
      </c>
      <c r="E13" s="8">
        <v>42</v>
      </c>
      <c r="F13" s="8">
        <v>39</v>
      </c>
      <c r="G13" s="11" t="s">
        <v>8</v>
      </c>
    </row>
    <row r="14" spans="2:13" x14ac:dyDescent="0.25">
      <c r="D14" s="26" t="s">
        <v>157</v>
      </c>
      <c r="E14" s="8">
        <v>16</v>
      </c>
      <c r="F14" s="8">
        <v>18</v>
      </c>
      <c r="G14" s="4" t="s">
        <v>9</v>
      </c>
    </row>
    <row r="15" spans="2:13" x14ac:dyDescent="0.25">
      <c r="D15" s="26" t="s">
        <v>158</v>
      </c>
      <c r="E15" s="8">
        <v>32</v>
      </c>
      <c r="F15" s="8">
        <v>32</v>
      </c>
      <c r="G15" s="4" t="s">
        <v>9</v>
      </c>
    </row>
    <row r="16" spans="2:13" x14ac:dyDescent="0.25">
      <c r="D16" s="26" t="s">
        <v>159</v>
      </c>
      <c r="E16" s="8">
        <v>42</v>
      </c>
      <c r="F16" s="8">
        <v>84</v>
      </c>
      <c r="G16" s="4" t="s">
        <v>9</v>
      </c>
    </row>
    <row r="17" spans="4:7" x14ac:dyDescent="0.25">
      <c r="D17" s="26" t="s">
        <v>160</v>
      </c>
      <c r="E17" s="8">
        <v>16</v>
      </c>
      <c r="F17" s="8">
        <v>16</v>
      </c>
      <c r="G17" s="4" t="s">
        <v>9</v>
      </c>
    </row>
    <row r="18" spans="4:7" x14ac:dyDescent="0.25">
      <c r="D18" s="26" t="s">
        <v>161</v>
      </c>
      <c r="E18" s="8">
        <v>16</v>
      </c>
      <c r="F18" s="8">
        <v>16</v>
      </c>
      <c r="G18" s="4" t="s">
        <v>9</v>
      </c>
    </row>
    <row r="19" spans="4:7" x14ac:dyDescent="0.25">
      <c r="D19" s="26" t="s">
        <v>162</v>
      </c>
      <c r="E19" s="8">
        <v>24</v>
      </c>
      <c r="F19" s="8">
        <v>24</v>
      </c>
      <c r="G19" s="4" t="s">
        <v>9</v>
      </c>
    </row>
    <row r="20" spans="4:7" x14ac:dyDescent="0.25">
      <c r="D20" s="26" t="s">
        <v>163</v>
      </c>
      <c r="E20" s="8">
        <v>16</v>
      </c>
      <c r="F20" s="8">
        <v>15</v>
      </c>
      <c r="G20" s="4" t="s">
        <v>9</v>
      </c>
    </row>
    <row r="21" spans="4:7" x14ac:dyDescent="0.25">
      <c r="D21" s="26" t="s">
        <v>164</v>
      </c>
      <c r="E21" s="8">
        <v>16</v>
      </c>
      <c r="F21" s="8">
        <v>13</v>
      </c>
      <c r="G21" s="4" t="s">
        <v>9</v>
      </c>
    </row>
    <row r="22" spans="4:7" x14ac:dyDescent="0.25">
      <c r="D22" s="26" t="s">
        <v>165</v>
      </c>
      <c r="E22" s="8">
        <v>16</v>
      </c>
      <c r="F22" s="8">
        <v>25.72</v>
      </c>
      <c r="G22" s="4" t="s">
        <v>9</v>
      </c>
    </row>
    <row r="23" spans="4:7" x14ac:dyDescent="0.25">
      <c r="D23" s="26" t="s">
        <v>166</v>
      </c>
      <c r="E23" s="8">
        <v>28</v>
      </c>
      <c r="F23" s="8">
        <v>29</v>
      </c>
      <c r="G23" s="4" t="s">
        <v>9</v>
      </c>
    </row>
    <row r="24" spans="4:7" x14ac:dyDescent="0.25">
      <c r="D24" s="26" t="s">
        <v>167</v>
      </c>
      <c r="E24" s="8">
        <v>24</v>
      </c>
      <c r="F24" s="8">
        <v>24</v>
      </c>
      <c r="G24" s="4" t="s">
        <v>9</v>
      </c>
    </row>
    <row r="25" spans="4:7" x14ac:dyDescent="0.25">
      <c r="D25" s="26" t="s">
        <v>168</v>
      </c>
      <c r="E25" s="8">
        <v>16</v>
      </c>
      <c r="F25" s="8">
        <v>16</v>
      </c>
      <c r="G25" s="4" t="s">
        <v>9</v>
      </c>
    </row>
    <row r="26" spans="4:7" x14ac:dyDescent="0.25">
      <c r="D26" s="26" t="s">
        <v>169</v>
      </c>
      <c r="E26" s="8">
        <v>12</v>
      </c>
      <c r="F26" s="8">
        <v>12</v>
      </c>
      <c r="G26" s="4" t="s">
        <v>9</v>
      </c>
    </row>
    <row r="27" spans="4:7" x14ac:dyDescent="0.25">
      <c r="D27" s="26" t="s">
        <v>170</v>
      </c>
      <c r="E27" s="8">
        <v>16</v>
      </c>
      <c r="F27" s="8">
        <v>16</v>
      </c>
      <c r="G27" s="4" t="s">
        <v>9</v>
      </c>
    </row>
    <row r="28" spans="4:7" x14ac:dyDescent="0.25">
      <c r="D28" s="26" t="s">
        <v>171</v>
      </c>
      <c r="E28" s="8">
        <v>36</v>
      </c>
      <c r="F28" s="8">
        <v>33.5</v>
      </c>
      <c r="G28" s="4" t="s">
        <v>9</v>
      </c>
    </row>
    <row r="29" spans="4:7" x14ac:dyDescent="0.25">
      <c r="D29" s="26" t="s">
        <v>172</v>
      </c>
      <c r="E29" s="8">
        <v>100</v>
      </c>
      <c r="F29" s="8">
        <v>79.5</v>
      </c>
      <c r="G29" s="11" t="s">
        <v>8</v>
      </c>
    </row>
    <row r="30" spans="4:7" x14ac:dyDescent="0.25">
      <c r="D30" s="26" t="s">
        <v>173</v>
      </c>
      <c r="E30" s="8">
        <v>120</v>
      </c>
      <c r="F30" s="8">
        <v>97.5</v>
      </c>
      <c r="G30" s="11" t="s">
        <v>8</v>
      </c>
    </row>
    <row r="31" spans="4:7" x14ac:dyDescent="0.25">
      <c r="D31" s="26" t="s">
        <v>174</v>
      </c>
      <c r="E31" s="8">
        <v>16</v>
      </c>
      <c r="F31" s="8">
        <v>15.5</v>
      </c>
      <c r="G31" s="4" t="s">
        <v>9</v>
      </c>
    </row>
    <row r="32" spans="4:7" x14ac:dyDescent="0.25">
      <c r="D32" s="26" t="s">
        <v>175</v>
      </c>
      <c r="E32" s="8">
        <v>16</v>
      </c>
      <c r="F32" s="8">
        <v>16</v>
      </c>
      <c r="G32" s="4" t="s">
        <v>9</v>
      </c>
    </row>
    <row r="33" spans="2:13" x14ac:dyDescent="0.25">
      <c r="D33" s="26" t="s">
        <v>176</v>
      </c>
      <c r="E33" s="8">
        <v>16</v>
      </c>
      <c r="F33" s="8">
        <v>15.5</v>
      </c>
      <c r="G33" s="4" t="s">
        <v>9</v>
      </c>
    </row>
    <row r="34" spans="2:13" x14ac:dyDescent="0.25">
      <c r="D34" s="26" t="s">
        <v>177</v>
      </c>
      <c r="E34" s="8">
        <v>60</v>
      </c>
      <c r="G34" s="8" t="s">
        <v>6</v>
      </c>
    </row>
    <row r="35" spans="2:13" x14ac:dyDescent="0.25">
      <c r="D35" s="26" t="s">
        <v>178</v>
      </c>
      <c r="E35" s="8">
        <v>2</v>
      </c>
      <c r="G35" s="8" t="s">
        <v>6</v>
      </c>
    </row>
    <row r="36" spans="2:13" x14ac:dyDescent="0.25">
      <c r="D36" s="26" t="s">
        <v>179</v>
      </c>
      <c r="E36" s="8">
        <v>0.5</v>
      </c>
      <c r="G36" s="8" t="s">
        <v>6</v>
      </c>
    </row>
    <row r="37" spans="2:13" x14ac:dyDescent="0.25">
      <c r="B37" s="26" t="s">
        <v>136</v>
      </c>
      <c r="C37" s="27" t="s">
        <v>1</v>
      </c>
      <c r="D37" s="26" t="s">
        <v>180</v>
      </c>
      <c r="E37" s="26">
        <v>0.5</v>
      </c>
      <c r="F37" s="26">
        <v>0</v>
      </c>
      <c r="G37" s="26" t="s">
        <v>6</v>
      </c>
      <c r="H37" s="28">
        <f>SUM(E37:E68)</f>
        <v>16</v>
      </c>
      <c r="I37" s="28">
        <f>SUM(F37:F68)</f>
        <v>0</v>
      </c>
      <c r="J37" s="26"/>
      <c r="K37" s="26" t="s">
        <v>136</v>
      </c>
      <c r="L37" s="29" t="s">
        <v>9</v>
      </c>
      <c r="M37" s="29">
        <f>COUNTIF(G37:G68,L37)</f>
        <v>0</v>
      </c>
    </row>
    <row r="38" spans="2:13" x14ac:dyDescent="0.25">
      <c r="D38" s="26" t="s">
        <v>181</v>
      </c>
      <c r="E38" s="8">
        <v>0.5</v>
      </c>
      <c r="F38" s="8">
        <v>0</v>
      </c>
      <c r="G38" s="8" t="s">
        <v>6</v>
      </c>
      <c r="L38" s="11" t="s">
        <v>8</v>
      </c>
      <c r="M38" s="11">
        <f>COUNTIF(G37:G68,L38)</f>
        <v>0</v>
      </c>
    </row>
    <row r="39" spans="2:13" x14ac:dyDescent="0.25">
      <c r="D39" s="26" t="s">
        <v>182</v>
      </c>
      <c r="E39" s="8">
        <v>0.5</v>
      </c>
      <c r="F39" s="8">
        <v>0</v>
      </c>
      <c r="G39" s="8" t="s">
        <v>6</v>
      </c>
      <c r="L39" s="8" t="s">
        <v>6</v>
      </c>
      <c r="M39" s="8">
        <f>COUNTIF(G37:G68,L39)</f>
        <v>32</v>
      </c>
    </row>
    <row r="40" spans="2:13" x14ac:dyDescent="0.25">
      <c r="D40" s="26" t="s">
        <v>183</v>
      </c>
      <c r="E40" s="8">
        <v>0.5</v>
      </c>
      <c r="F40" s="8">
        <v>0</v>
      </c>
      <c r="G40" s="8" t="s">
        <v>6</v>
      </c>
    </row>
    <row r="41" spans="2:13" x14ac:dyDescent="0.25">
      <c r="D41" s="26" t="s">
        <v>184</v>
      </c>
      <c r="E41" s="8">
        <v>0.5</v>
      </c>
      <c r="F41" s="8">
        <v>0</v>
      </c>
      <c r="G41" s="8" t="s">
        <v>6</v>
      </c>
    </row>
    <row r="42" spans="2:13" x14ac:dyDescent="0.25">
      <c r="D42" s="26" t="s">
        <v>185</v>
      </c>
      <c r="E42" s="8">
        <v>0.5</v>
      </c>
      <c r="F42" s="8">
        <v>0</v>
      </c>
      <c r="G42" s="8" t="s">
        <v>6</v>
      </c>
    </row>
    <row r="43" spans="2:13" x14ac:dyDescent="0.25">
      <c r="D43" s="26" t="s">
        <v>186</v>
      </c>
      <c r="E43" s="8">
        <v>0.5</v>
      </c>
      <c r="F43" s="8">
        <v>0</v>
      </c>
      <c r="G43" s="8" t="s">
        <v>6</v>
      </c>
    </row>
    <row r="44" spans="2:13" x14ac:dyDescent="0.25">
      <c r="D44" s="26" t="s">
        <v>187</v>
      </c>
      <c r="E44" s="8">
        <v>0.5</v>
      </c>
      <c r="F44" s="8">
        <v>0</v>
      </c>
      <c r="G44" s="8" t="s">
        <v>6</v>
      </c>
    </row>
    <row r="45" spans="2:13" x14ac:dyDescent="0.25">
      <c r="D45" s="26" t="s">
        <v>188</v>
      </c>
      <c r="E45" s="8">
        <v>0.5</v>
      </c>
      <c r="F45" s="8">
        <v>0</v>
      </c>
      <c r="G45" s="8" t="s">
        <v>6</v>
      </c>
    </row>
    <row r="46" spans="2:13" x14ac:dyDescent="0.25">
      <c r="D46" s="26" t="s">
        <v>189</v>
      </c>
      <c r="E46" s="8">
        <v>0.5</v>
      </c>
      <c r="F46" s="8">
        <v>0</v>
      </c>
      <c r="G46" s="8" t="s">
        <v>6</v>
      </c>
    </row>
    <row r="47" spans="2:13" x14ac:dyDescent="0.25">
      <c r="D47" s="26" t="s">
        <v>190</v>
      </c>
      <c r="E47" s="8">
        <v>0.5</v>
      </c>
      <c r="F47" s="8">
        <v>0</v>
      </c>
      <c r="G47" s="8" t="s">
        <v>6</v>
      </c>
    </row>
    <row r="48" spans="2:13" x14ac:dyDescent="0.25">
      <c r="D48" s="26" t="s">
        <v>191</v>
      </c>
      <c r="E48" s="8">
        <v>0.5</v>
      </c>
      <c r="F48" s="8">
        <v>0</v>
      </c>
      <c r="G48" s="8" t="s">
        <v>6</v>
      </c>
    </row>
    <row r="49" spans="4:7" x14ac:dyDescent="0.25">
      <c r="D49" s="26" t="s">
        <v>192</v>
      </c>
      <c r="E49" s="8">
        <v>0.5</v>
      </c>
      <c r="F49" s="8">
        <v>0</v>
      </c>
      <c r="G49" s="8" t="s">
        <v>6</v>
      </c>
    </row>
    <row r="50" spans="4:7" x14ac:dyDescent="0.25">
      <c r="D50" s="26" t="s">
        <v>193</v>
      </c>
      <c r="E50" s="8">
        <v>0.5</v>
      </c>
      <c r="F50" s="8">
        <v>0</v>
      </c>
      <c r="G50" s="8" t="s">
        <v>6</v>
      </c>
    </row>
    <row r="51" spans="4:7" x14ac:dyDescent="0.25">
      <c r="D51" s="26" t="s">
        <v>194</v>
      </c>
      <c r="E51" s="8">
        <v>0.5</v>
      </c>
      <c r="F51" s="8">
        <v>0</v>
      </c>
      <c r="G51" s="8" t="s">
        <v>6</v>
      </c>
    </row>
    <row r="52" spans="4:7" x14ac:dyDescent="0.25">
      <c r="D52" s="26" t="s">
        <v>195</v>
      </c>
      <c r="E52" s="8">
        <v>0.5</v>
      </c>
      <c r="F52" s="8">
        <v>0</v>
      </c>
      <c r="G52" s="8" t="s">
        <v>6</v>
      </c>
    </row>
    <row r="53" spans="4:7" x14ac:dyDescent="0.25">
      <c r="D53" s="26" t="s">
        <v>196</v>
      </c>
      <c r="E53" s="8">
        <v>0.5</v>
      </c>
      <c r="F53" s="8">
        <v>0</v>
      </c>
      <c r="G53" s="8" t="s">
        <v>6</v>
      </c>
    </row>
    <row r="54" spans="4:7" x14ac:dyDescent="0.25">
      <c r="D54" s="26" t="s">
        <v>197</v>
      </c>
      <c r="E54" s="8">
        <v>0.5</v>
      </c>
      <c r="F54" s="8">
        <v>0</v>
      </c>
      <c r="G54" s="8" t="s">
        <v>6</v>
      </c>
    </row>
    <row r="55" spans="4:7" x14ac:dyDescent="0.25">
      <c r="D55" s="26" t="s">
        <v>198</v>
      </c>
      <c r="E55" s="8">
        <v>0.5</v>
      </c>
      <c r="F55" s="8">
        <v>0</v>
      </c>
      <c r="G55" s="8" t="s">
        <v>6</v>
      </c>
    </row>
    <row r="56" spans="4:7" x14ac:dyDescent="0.25">
      <c r="D56" s="26" t="s">
        <v>199</v>
      </c>
      <c r="E56" s="8">
        <v>0.5</v>
      </c>
      <c r="F56" s="8">
        <v>0</v>
      </c>
      <c r="G56" s="8" t="s">
        <v>6</v>
      </c>
    </row>
    <row r="57" spans="4:7" x14ac:dyDescent="0.25">
      <c r="D57" s="26" t="s">
        <v>200</v>
      </c>
      <c r="E57" s="8">
        <v>0.5</v>
      </c>
      <c r="F57" s="8">
        <v>0</v>
      </c>
      <c r="G57" s="8" t="s">
        <v>6</v>
      </c>
    </row>
    <row r="58" spans="4:7" x14ac:dyDescent="0.25">
      <c r="D58" s="26" t="s">
        <v>201</v>
      </c>
      <c r="E58" s="8">
        <v>0.5</v>
      </c>
      <c r="F58" s="8">
        <v>0</v>
      </c>
      <c r="G58" s="8" t="s">
        <v>6</v>
      </c>
    </row>
    <row r="59" spans="4:7" x14ac:dyDescent="0.25">
      <c r="D59" s="26" t="s">
        <v>202</v>
      </c>
      <c r="E59" s="8">
        <v>0.5</v>
      </c>
      <c r="F59" s="8">
        <v>0</v>
      </c>
      <c r="G59" s="8" t="s">
        <v>6</v>
      </c>
    </row>
    <row r="60" spans="4:7" x14ac:dyDescent="0.25">
      <c r="D60" s="26" t="s">
        <v>203</v>
      </c>
      <c r="E60" s="8">
        <v>0.5</v>
      </c>
      <c r="F60" s="8">
        <v>0</v>
      </c>
      <c r="G60" s="8" t="s">
        <v>6</v>
      </c>
    </row>
    <row r="61" spans="4:7" x14ac:dyDescent="0.25">
      <c r="D61" s="26" t="s">
        <v>204</v>
      </c>
      <c r="E61" s="8">
        <v>0.5</v>
      </c>
      <c r="F61" s="8">
        <v>0</v>
      </c>
      <c r="G61" s="8" t="s">
        <v>6</v>
      </c>
    </row>
    <row r="62" spans="4:7" x14ac:dyDescent="0.25">
      <c r="D62" s="26" t="s">
        <v>205</v>
      </c>
      <c r="E62" s="8">
        <v>0.5</v>
      </c>
      <c r="F62" s="8">
        <v>0</v>
      </c>
      <c r="G62" s="8" t="s">
        <v>6</v>
      </c>
    </row>
    <row r="63" spans="4:7" x14ac:dyDescent="0.25">
      <c r="D63" s="26" t="s">
        <v>206</v>
      </c>
      <c r="E63" s="8">
        <v>0.5</v>
      </c>
      <c r="F63" s="8">
        <v>0</v>
      </c>
      <c r="G63" s="8" t="s">
        <v>6</v>
      </c>
    </row>
    <row r="64" spans="4:7" x14ac:dyDescent="0.25">
      <c r="D64" s="26" t="s">
        <v>207</v>
      </c>
      <c r="E64" s="8">
        <v>0.5</v>
      </c>
      <c r="F64" s="8">
        <v>0</v>
      </c>
      <c r="G64" s="8" t="s">
        <v>6</v>
      </c>
    </row>
    <row r="65" spans="2:13" x14ac:dyDescent="0.25">
      <c r="D65" s="26" t="s">
        <v>208</v>
      </c>
      <c r="E65" s="8">
        <v>0.5</v>
      </c>
      <c r="F65" s="8">
        <v>0</v>
      </c>
      <c r="G65" s="8" t="s">
        <v>6</v>
      </c>
    </row>
    <row r="66" spans="2:13" x14ac:dyDescent="0.25">
      <c r="D66" s="26" t="s">
        <v>209</v>
      </c>
      <c r="E66" s="8">
        <v>0.5</v>
      </c>
      <c r="F66" s="8">
        <v>0</v>
      </c>
      <c r="G66" s="8" t="s">
        <v>6</v>
      </c>
    </row>
    <row r="67" spans="2:13" x14ac:dyDescent="0.25">
      <c r="D67" s="26" t="s">
        <v>210</v>
      </c>
      <c r="E67" s="8">
        <v>0.5</v>
      </c>
      <c r="F67" s="8">
        <v>0</v>
      </c>
      <c r="G67" s="8" t="s">
        <v>6</v>
      </c>
    </row>
    <row r="68" spans="2:13" x14ac:dyDescent="0.25">
      <c r="D68" s="26" t="s">
        <v>211</v>
      </c>
      <c r="E68" s="8">
        <v>0.5</v>
      </c>
      <c r="F68" s="8">
        <v>0</v>
      </c>
      <c r="G68" s="8" t="s">
        <v>6</v>
      </c>
    </row>
    <row r="69" spans="2:13" x14ac:dyDescent="0.25">
      <c r="B69" s="26" t="s">
        <v>137</v>
      </c>
      <c r="C69" s="27" t="s">
        <v>1</v>
      </c>
      <c r="D69" s="26" t="s">
        <v>212</v>
      </c>
      <c r="E69" s="26">
        <v>0.5</v>
      </c>
      <c r="F69" s="26"/>
      <c r="G69" s="26" t="s">
        <v>6</v>
      </c>
      <c r="H69" s="28">
        <f>SUM(E69:E100)</f>
        <v>171</v>
      </c>
      <c r="I69" s="28">
        <f>SUM(F69:F100)</f>
        <v>0</v>
      </c>
      <c r="J69" s="26"/>
      <c r="K69" s="26" t="s">
        <v>137</v>
      </c>
      <c r="L69" s="29" t="s">
        <v>9</v>
      </c>
      <c r="M69" s="29">
        <f>COUNTIF(G69:G100,L69)</f>
        <v>0</v>
      </c>
    </row>
    <row r="70" spans="2:13" x14ac:dyDescent="0.25">
      <c r="D70" s="26" t="s">
        <v>213</v>
      </c>
      <c r="E70" s="8">
        <v>0.5</v>
      </c>
      <c r="G70" s="8" t="s">
        <v>6</v>
      </c>
      <c r="L70" s="11" t="s">
        <v>8</v>
      </c>
      <c r="M70" s="11">
        <f>COUNTIF(G69:G100,L70)</f>
        <v>0</v>
      </c>
    </row>
    <row r="71" spans="2:13" x14ac:dyDescent="0.25">
      <c r="D71" s="26" t="s">
        <v>214</v>
      </c>
      <c r="E71" s="8">
        <v>0.5</v>
      </c>
      <c r="G71" s="8" t="s">
        <v>6</v>
      </c>
      <c r="L71" s="8" t="s">
        <v>6</v>
      </c>
      <c r="M71" s="8">
        <f>COUNTIF(G69:G100,L71)</f>
        <v>32</v>
      </c>
    </row>
    <row r="72" spans="2:13" x14ac:dyDescent="0.25">
      <c r="D72" s="26" t="s">
        <v>215</v>
      </c>
      <c r="E72" s="8">
        <v>0.5</v>
      </c>
      <c r="G72" s="8" t="s">
        <v>6</v>
      </c>
    </row>
    <row r="73" spans="2:13" x14ac:dyDescent="0.25">
      <c r="D73" s="26" t="s">
        <v>216</v>
      </c>
      <c r="E73" s="8">
        <v>0.5</v>
      </c>
      <c r="G73" s="8" t="s">
        <v>6</v>
      </c>
    </row>
    <row r="74" spans="2:13" x14ac:dyDescent="0.25">
      <c r="D74" s="26" t="s">
        <v>217</v>
      </c>
      <c r="E74" s="8">
        <v>0.5</v>
      </c>
      <c r="G74" s="8" t="s">
        <v>6</v>
      </c>
    </row>
    <row r="75" spans="2:13" x14ac:dyDescent="0.25">
      <c r="D75" s="26" t="s">
        <v>218</v>
      </c>
      <c r="E75" s="8">
        <v>0.5</v>
      </c>
      <c r="G75" s="8" t="s">
        <v>6</v>
      </c>
    </row>
    <row r="76" spans="2:13" x14ac:dyDescent="0.25">
      <c r="D76" s="26" t="s">
        <v>219</v>
      </c>
      <c r="E76" s="8">
        <v>0.5</v>
      </c>
      <c r="G76" s="8" t="s">
        <v>6</v>
      </c>
    </row>
    <row r="77" spans="2:13" x14ac:dyDescent="0.25">
      <c r="D77" s="26" t="s">
        <v>220</v>
      </c>
      <c r="E77" s="8">
        <v>0.5</v>
      </c>
      <c r="G77" s="8" t="s">
        <v>6</v>
      </c>
    </row>
    <row r="78" spans="2:13" x14ac:dyDescent="0.25">
      <c r="D78" s="26" t="s">
        <v>221</v>
      </c>
      <c r="E78" s="8">
        <v>0.5</v>
      </c>
      <c r="G78" s="8" t="s">
        <v>6</v>
      </c>
    </row>
    <row r="79" spans="2:13" x14ac:dyDescent="0.25">
      <c r="D79" s="26" t="s">
        <v>222</v>
      </c>
      <c r="E79" s="8">
        <v>0.5</v>
      </c>
      <c r="G79" s="8" t="s">
        <v>6</v>
      </c>
    </row>
    <row r="80" spans="2:13" x14ac:dyDescent="0.25">
      <c r="D80" s="26" t="s">
        <v>223</v>
      </c>
      <c r="E80" s="8">
        <v>42</v>
      </c>
      <c r="G80" s="8" t="s">
        <v>6</v>
      </c>
    </row>
    <row r="81" spans="4:7" x14ac:dyDescent="0.25">
      <c r="D81" s="26" t="s">
        <v>224</v>
      </c>
      <c r="E81" s="8">
        <v>16</v>
      </c>
      <c r="G81" s="8" t="s">
        <v>6</v>
      </c>
    </row>
    <row r="82" spans="4:7" x14ac:dyDescent="0.25">
      <c r="D82" s="26" t="s">
        <v>225</v>
      </c>
      <c r="E82" s="8">
        <v>16</v>
      </c>
      <c r="G82" s="8" t="s">
        <v>6</v>
      </c>
    </row>
    <row r="83" spans="4:7" x14ac:dyDescent="0.25">
      <c r="D83" s="26" t="s">
        <v>226</v>
      </c>
      <c r="E83" s="8">
        <v>0.5</v>
      </c>
      <c r="G83" s="8" t="s">
        <v>6</v>
      </c>
    </row>
    <row r="84" spans="4:7" x14ac:dyDescent="0.25">
      <c r="D84" s="26" t="s">
        <v>227</v>
      </c>
      <c r="E84" s="8">
        <v>0.5</v>
      </c>
      <c r="G84" s="8" t="s">
        <v>6</v>
      </c>
    </row>
    <row r="85" spans="4:7" x14ac:dyDescent="0.25">
      <c r="D85" s="26" t="s">
        <v>228</v>
      </c>
      <c r="E85" s="8">
        <v>0.5</v>
      </c>
      <c r="G85" s="8" t="s">
        <v>6</v>
      </c>
    </row>
    <row r="86" spans="4:7" x14ac:dyDescent="0.25">
      <c r="D86" s="26" t="s">
        <v>229</v>
      </c>
      <c r="E86" s="8">
        <v>0.5</v>
      </c>
      <c r="G86" s="8" t="s">
        <v>6</v>
      </c>
    </row>
    <row r="87" spans="4:7" x14ac:dyDescent="0.25">
      <c r="D87" s="26" t="s">
        <v>230</v>
      </c>
      <c r="E87" s="8">
        <v>0.5</v>
      </c>
      <c r="G87" s="8" t="s">
        <v>6</v>
      </c>
    </row>
    <row r="88" spans="4:7" x14ac:dyDescent="0.25">
      <c r="D88" s="26" t="s">
        <v>231</v>
      </c>
      <c r="E88" s="8">
        <v>0.5</v>
      </c>
      <c r="G88" s="8" t="s">
        <v>6</v>
      </c>
    </row>
    <row r="89" spans="4:7" x14ac:dyDescent="0.25">
      <c r="D89" s="26" t="s">
        <v>232</v>
      </c>
      <c r="E89" s="8">
        <v>0.5</v>
      </c>
      <c r="G89" s="8" t="s">
        <v>6</v>
      </c>
    </row>
    <row r="90" spans="4:7" x14ac:dyDescent="0.25">
      <c r="D90" s="26" t="s">
        <v>233</v>
      </c>
      <c r="E90" s="8">
        <v>12</v>
      </c>
      <c r="G90" s="8" t="s">
        <v>6</v>
      </c>
    </row>
    <row r="91" spans="4:7" x14ac:dyDescent="0.25">
      <c r="D91" s="26" t="s">
        <v>234</v>
      </c>
      <c r="E91" s="8">
        <v>0.5</v>
      </c>
      <c r="G91" s="8" t="s">
        <v>6</v>
      </c>
    </row>
    <row r="92" spans="4:7" x14ac:dyDescent="0.25">
      <c r="D92" s="26" t="s">
        <v>235</v>
      </c>
      <c r="E92" s="8">
        <v>0.5</v>
      </c>
      <c r="G92" s="8" t="s">
        <v>6</v>
      </c>
    </row>
    <row r="93" spans="4:7" x14ac:dyDescent="0.25">
      <c r="D93" s="26" t="s">
        <v>236</v>
      </c>
      <c r="E93" s="8">
        <v>36</v>
      </c>
      <c r="G93" s="8" t="s">
        <v>6</v>
      </c>
    </row>
    <row r="94" spans="4:7" x14ac:dyDescent="0.25">
      <c r="D94" s="26" t="s">
        <v>237</v>
      </c>
      <c r="E94" s="8">
        <v>36</v>
      </c>
      <c r="G94" s="8" t="s">
        <v>6</v>
      </c>
    </row>
    <row r="95" spans="4:7" x14ac:dyDescent="0.25">
      <c r="D95" s="26" t="s">
        <v>238</v>
      </c>
      <c r="E95" s="8">
        <v>0.5</v>
      </c>
      <c r="G95" s="8" t="s">
        <v>6</v>
      </c>
    </row>
    <row r="96" spans="4:7" x14ac:dyDescent="0.25">
      <c r="D96" s="26" t="s">
        <v>239</v>
      </c>
      <c r="E96" s="8">
        <v>0.5</v>
      </c>
      <c r="G96" s="8" t="s">
        <v>6</v>
      </c>
    </row>
    <row r="97" spans="2:13" x14ac:dyDescent="0.25">
      <c r="D97" s="26" t="s">
        <v>240</v>
      </c>
      <c r="E97" s="8">
        <v>0.5</v>
      </c>
      <c r="G97" s="8" t="s">
        <v>6</v>
      </c>
    </row>
    <row r="98" spans="2:13" x14ac:dyDescent="0.25">
      <c r="D98" s="26" t="s">
        <v>241</v>
      </c>
      <c r="E98" s="8">
        <v>0.5</v>
      </c>
      <c r="G98" s="8" t="s">
        <v>6</v>
      </c>
    </row>
    <row r="99" spans="2:13" x14ac:dyDescent="0.25">
      <c r="D99" s="26" t="s">
        <v>242</v>
      </c>
      <c r="E99" s="8">
        <v>0.5</v>
      </c>
      <c r="G99" s="8" t="s">
        <v>6</v>
      </c>
    </row>
    <row r="100" spans="2:13" x14ac:dyDescent="0.25">
      <c r="D100" s="26" t="s">
        <v>243</v>
      </c>
      <c r="E100" s="8">
        <v>0.5</v>
      </c>
      <c r="G100" s="8" t="s">
        <v>6</v>
      </c>
    </row>
    <row r="101" spans="2:13" x14ac:dyDescent="0.25">
      <c r="B101" s="26" t="s">
        <v>138</v>
      </c>
      <c r="C101" s="27" t="s">
        <v>1</v>
      </c>
      <c r="D101" s="26" t="s">
        <v>212</v>
      </c>
      <c r="E101" s="26">
        <v>0.5</v>
      </c>
      <c r="F101" s="26"/>
      <c r="G101" s="26" t="s">
        <v>6</v>
      </c>
      <c r="H101" s="28">
        <f>SUM(E101:E132)</f>
        <v>16</v>
      </c>
      <c r="I101" s="28">
        <f>SUM(F101:F132)</f>
        <v>0</v>
      </c>
      <c r="J101" s="26"/>
      <c r="K101" s="26" t="s">
        <v>138</v>
      </c>
      <c r="L101" s="29" t="s">
        <v>9</v>
      </c>
      <c r="M101" s="29">
        <f>COUNTIF(G101:G132,L101)</f>
        <v>0</v>
      </c>
    </row>
    <row r="102" spans="2:13" x14ac:dyDescent="0.25">
      <c r="D102" s="26" t="s">
        <v>213</v>
      </c>
      <c r="E102" s="8">
        <v>0.5</v>
      </c>
      <c r="G102" s="8" t="s">
        <v>6</v>
      </c>
      <c r="L102" s="11" t="s">
        <v>8</v>
      </c>
      <c r="M102" s="11">
        <f>COUNTIF(G101:G132,L102)</f>
        <v>0</v>
      </c>
    </row>
    <row r="103" spans="2:13" x14ac:dyDescent="0.25">
      <c r="D103" s="26" t="s">
        <v>214</v>
      </c>
      <c r="E103" s="8">
        <v>0.5</v>
      </c>
      <c r="G103" s="8" t="s">
        <v>6</v>
      </c>
      <c r="L103" s="8" t="s">
        <v>6</v>
      </c>
      <c r="M103" s="8">
        <f>COUNTIF(G101:G132,L103)</f>
        <v>32</v>
      </c>
    </row>
    <row r="104" spans="2:13" x14ac:dyDescent="0.25">
      <c r="D104" s="26" t="s">
        <v>215</v>
      </c>
      <c r="E104" s="8">
        <v>0.5</v>
      </c>
      <c r="G104" s="8" t="s">
        <v>6</v>
      </c>
    </row>
    <row r="105" spans="2:13" x14ac:dyDescent="0.25">
      <c r="D105" s="26" t="s">
        <v>216</v>
      </c>
      <c r="E105" s="8">
        <v>0.5</v>
      </c>
      <c r="G105" s="8" t="s">
        <v>6</v>
      </c>
    </row>
    <row r="106" spans="2:13" x14ac:dyDescent="0.25">
      <c r="D106" s="26" t="s">
        <v>217</v>
      </c>
      <c r="E106" s="8">
        <v>0.5</v>
      </c>
      <c r="G106" s="8" t="s">
        <v>6</v>
      </c>
    </row>
    <row r="107" spans="2:13" x14ac:dyDescent="0.25">
      <c r="D107" s="26" t="s">
        <v>218</v>
      </c>
      <c r="E107" s="8">
        <v>0.5</v>
      </c>
      <c r="G107" s="8" t="s">
        <v>6</v>
      </c>
    </row>
    <row r="108" spans="2:13" x14ac:dyDescent="0.25">
      <c r="D108" s="26" t="s">
        <v>219</v>
      </c>
      <c r="E108" s="8">
        <v>0.5</v>
      </c>
      <c r="G108" s="8" t="s">
        <v>6</v>
      </c>
    </row>
    <row r="109" spans="2:13" x14ac:dyDescent="0.25">
      <c r="D109" s="26" t="s">
        <v>220</v>
      </c>
      <c r="E109" s="8">
        <v>0.5</v>
      </c>
      <c r="G109" s="8" t="s">
        <v>6</v>
      </c>
    </row>
    <row r="110" spans="2:13" x14ac:dyDescent="0.25">
      <c r="D110" s="26" t="s">
        <v>221</v>
      </c>
      <c r="E110" s="8">
        <v>0.5</v>
      </c>
      <c r="G110" s="8" t="s">
        <v>6</v>
      </c>
    </row>
    <row r="111" spans="2:13" x14ac:dyDescent="0.25">
      <c r="D111" s="26" t="s">
        <v>222</v>
      </c>
      <c r="E111" s="8">
        <v>0.5</v>
      </c>
      <c r="G111" s="8" t="s">
        <v>6</v>
      </c>
    </row>
    <row r="112" spans="2:13" x14ac:dyDescent="0.25">
      <c r="D112" s="26" t="s">
        <v>223</v>
      </c>
      <c r="E112" s="8">
        <v>0.5</v>
      </c>
      <c r="G112" s="8" t="s">
        <v>6</v>
      </c>
    </row>
    <row r="113" spans="4:7" x14ac:dyDescent="0.25">
      <c r="D113" s="26" t="s">
        <v>224</v>
      </c>
      <c r="E113" s="8">
        <v>0.5</v>
      </c>
      <c r="G113" s="8" t="s">
        <v>6</v>
      </c>
    </row>
    <row r="114" spans="4:7" x14ac:dyDescent="0.25">
      <c r="D114" s="26" t="s">
        <v>225</v>
      </c>
      <c r="E114" s="8">
        <v>0.5</v>
      </c>
      <c r="G114" s="8" t="s">
        <v>6</v>
      </c>
    </row>
    <row r="115" spans="4:7" x14ac:dyDescent="0.25">
      <c r="D115" s="26" t="s">
        <v>226</v>
      </c>
      <c r="E115" s="8">
        <v>0.5</v>
      </c>
      <c r="G115" s="8" t="s">
        <v>6</v>
      </c>
    </row>
    <row r="116" spans="4:7" x14ac:dyDescent="0.25">
      <c r="D116" s="26" t="s">
        <v>227</v>
      </c>
      <c r="E116" s="8">
        <v>0.5</v>
      </c>
      <c r="G116" s="8" t="s">
        <v>6</v>
      </c>
    </row>
    <row r="117" spans="4:7" x14ac:dyDescent="0.25">
      <c r="D117" s="26" t="s">
        <v>228</v>
      </c>
      <c r="E117" s="8">
        <v>0.5</v>
      </c>
      <c r="G117" s="8" t="s">
        <v>6</v>
      </c>
    </row>
    <row r="118" spans="4:7" x14ac:dyDescent="0.25">
      <c r="D118" s="26" t="s">
        <v>229</v>
      </c>
      <c r="E118" s="8">
        <v>0.5</v>
      </c>
      <c r="G118" s="8" t="s">
        <v>6</v>
      </c>
    </row>
    <row r="119" spans="4:7" x14ac:dyDescent="0.25">
      <c r="D119" s="26" t="s">
        <v>230</v>
      </c>
      <c r="E119" s="8">
        <v>0.5</v>
      </c>
      <c r="G119" s="8" t="s">
        <v>6</v>
      </c>
    </row>
    <row r="120" spans="4:7" x14ac:dyDescent="0.25">
      <c r="D120" s="26" t="s">
        <v>231</v>
      </c>
      <c r="E120" s="8">
        <v>0.5</v>
      </c>
      <c r="G120" s="8" t="s">
        <v>6</v>
      </c>
    </row>
    <row r="121" spans="4:7" x14ac:dyDescent="0.25">
      <c r="D121" s="26" t="s">
        <v>232</v>
      </c>
      <c r="E121" s="8">
        <v>0.5</v>
      </c>
      <c r="G121" s="8" t="s">
        <v>6</v>
      </c>
    </row>
    <row r="122" spans="4:7" x14ac:dyDescent="0.25">
      <c r="D122" s="26" t="s">
        <v>233</v>
      </c>
      <c r="E122" s="8">
        <v>0.5</v>
      </c>
      <c r="G122" s="8" t="s">
        <v>6</v>
      </c>
    </row>
    <row r="123" spans="4:7" x14ac:dyDescent="0.25">
      <c r="D123" s="26" t="s">
        <v>234</v>
      </c>
      <c r="E123" s="8">
        <v>0.5</v>
      </c>
      <c r="G123" s="8" t="s">
        <v>6</v>
      </c>
    </row>
    <row r="124" spans="4:7" x14ac:dyDescent="0.25">
      <c r="D124" s="26" t="s">
        <v>235</v>
      </c>
      <c r="E124" s="8">
        <v>0.5</v>
      </c>
      <c r="G124" s="8" t="s">
        <v>6</v>
      </c>
    </row>
    <row r="125" spans="4:7" x14ac:dyDescent="0.25">
      <c r="D125" s="26" t="s">
        <v>236</v>
      </c>
      <c r="E125" s="8">
        <v>0.5</v>
      </c>
      <c r="G125" s="8" t="s">
        <v>6</v>
      </c>
    </row>
    <row r="126" spans="4:7" x14ac:dyDescent="0.25">
      <c r="D126" s="26" t="s">
        <v>237</v>
      </c>
      <c r="E126" s="8">
        <v>0.5</v>
      </c>
      <c r="G126" s="8" t="s">
        <v>6</v>
      </c>
    </row>
    <row r="127" spans="4:7" x14ac:dyDescent="0.25">
      <c r="D127" s="26" t="s">
        <v>238</v>
      </c>
      <c r="E127" s="8">
        <v>0.5</v>
      </c>
      <c r="G127" s="8" t="s">
        <v>6</v>
      </c>
    </row>
    <row r="128" spans="4:7" x14ac:dyDescent="0.25">
      <c r="D128" s="26" t="s">
        <v>239</v>
      </c>
      <c r="E128" s="8">
        <v>0.5</v>
      </c>
      <c r="G128" s="8" t="s">
        <v>6</v>
      </c>
    </row>
    <row r="129" spans="4:7" x14ac:dyDescent="0.25">
      <c r="D129" s="26" t="s">
        <v>240</v>
      </c>
      <c r="E129" s="8">
        <v>0.5</v>
      </c>
      <c r="G129" s="8" t="s">
        <v>6</v>
      </c>
    </row>
    <row r="130" spans="4:7" x14ac:dyDescent="0.25">
      <c r="D130" s="26" t="s">
        <v>241</v>
      </c>
      <c r="E130" s="8">
        <v>0.5</v>
      </c>
      <c r="G130" s="8" t="s">
        <v>6</v>
      </c>
    </row>
    <row r="131" spans="4:7" x14ac:dyDescent="0.25">
      <c r="D131" s="26" t="s">
        <v>242</v>
      </c>
      <c r="E131" s="8">
        <v>0.5</v>
      </c>
      <c r="G131" s="8" t="s">
        <v>6</v>
      </c>
    </row>
    <row r="132" spans="4:7" x14ac:dyDescent="0.25">
      <c r="D132" s="26" t="s">
        <v>243</v>
      </c>
      <c r="E132" s="8">
        <v>0.5</v>
      </c>
      <c r="G132" s="8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96"/>
  <sheetViews>
    <sheetView zoomScaleNormal="100" workbookViewId="0">
      <pane ySplit="4" topLeftCell="A5" activePane="bottomLeft" state="frozen"/>
      <selection pane="bottomLeft" activeCell="D37" sqref="D37"/>
    </sheetView>
  </sheetViews>
  <sheetFormatPr defaultRowHeight="15" x14ac:dyDescent="0.25"/>
  <cols>
    <col min="3" max="3" width="7.28515625" bestFit="1" customWidth="1"/>
    <col min="4" max="4" width="32.85546875" bestFit="1" customWidth="1"/>
    <col min="5" max="5" width="15.42578125" bestFit="1" customWidth="1"/>
    <col min="6" max="6" width="10.7109375" style="8" bestFit="1" customWidth="1"/>
    <col min="7" max="7" width="10.7109375" bestFit="1" customWidth="1"/>
    <col min="9" max="9" width="9.140625" style="8"/>
    <col min="10" max="10" width="5.7109375" customWidth="1"/>
    <col min="11" max="11" width="8.28515625" customWidth="1"/>
    <col min="12" max="12" width="11.42578125" bestFit="1" customWidth="1"/>
  </cols>
  <sheetData>
    <row r="2" spans="2:13" x14ac:dyDescent="0.25">
      <c r="D2" s="2" t="s">
        <v>5</v>
      </c>
      <c r="E2" s="2">
        <f>SUM(E5:E248)</f>
        <v>780</v>
      </c>
      <c r="F2" s="2">
        <f>SUM(F5:F248)</f>
        <v>644.45000000000005</v>
      </c>
    </row>
    <row r="4" spans="2:13" x14ac:dyDescent="0.25">
      <c r="B4" s="1" t="s">
        <v>144</v>
      </c>
      <c r="C4" s="1" t="s">
        <v>142</v>
      </c>
      <c r="D4" s="3" t="s">
        <v>143</v>
      </c>
      <c r="E4" s="3" t="s">
        <v>146</v>
      </c>
      <c r="F4" s="3" t="s">
        <v>147</v>
      </c>
      <c r="G4" s="1" t="s">
        <v>145</v>
      </c>
      <c r="H4" s="3" t="s">
        <v>7</v>
      </c>
      <c r="I4" s="3" t="s">
        <v>7</v>
      </c>
      <c r="L4" s="1" t="s">
        <v>10</v>
      </c>
      <c r="M4" s="1"/>
    </row>
    <row r="5" spans="2:13" x14ac:dyDescent="0.25">
      <c r="B5" s="26" t="s">
        <v>135</v>
      </c>
      <c r="C5" s="27" t="s">
        <v>2</v>
      </c>
      <c r="D5" s="26" t="s">
        <v>244</v>
      </c>
      <c r="E5" s="26">
        <v>60</v>
      </c>
      <c r="F5" s="26">
        <v>52.5</v>
      </c>
      <c r="G5" s="32" t="s">
        <v>8</v>
      </c>
      <c r="H5" s="28">
        <f>SUM(E5:E27)</f>
        <v>735</v>
      </c>
      <c r="I5" s="28">
        <f>SUM(F5:F27)</f>
        <v>644.45000000000005</v>
      </c>
      <c r="J5" s="26"/>
      <c r="K5" s="26" t="s">
        <v>135</v>
      </c>
      <c r="L5" s="29" t="s">
        <v>9</v>
      </c>
      <c r="M5" s="29">
        <f>COUNTIF(G5:G27,L5)</f>
        <v>9</v>
      </c>
    </row>
    <row r="6" spans="2:13" x14ac:dyDescent="0.25">
      <c r="B6" s="8"/>
      <c r="C6" s="8"/>
      <c r="D6" s="26" t="s">
        <v>245</v>
      </c>
      <c r="E6" s="8">
        <v>28</v>
      </c>
      <c r="F6" s="8">
        <v>32</v>
      </c>
      <c r="G6" s="4" t="s">
        <v>9</v>
      </c>
      <c r="H6" s="8"/>
      <c r="L6" s="11" t="s">
        <v>8</v>
      </c>
      <c r="M6" s="11">
        <f>COUNTIF(G5:G27,L6)</f>
        <v>12</v>
      </c>
    </row>
    <row r="7" spans="2:13" x14ac:dyDescent="0.25">
      <c r="B7" s="8"/>
      <c r="C7" s="8"/>
      <c r="D7" s="26" t="s">
        <v>246</v>
      </c>
      <c r="E7" s="6">
        <v>18</v>
      </c>
      <c r="F7" s="6">
        <v>14.7</v>
      </c>
      <c r="G7" s="4" t="s">
        <v>9</v>
      </c>
      <c r="H7" s="8"/>
      <c r="L7" s="8" t="s">
        <v>6</v>
      </c>
      <c r="M7" s="8">
        <f>COUNTIF(G5:G27,L7)</f>
        <v>2</v>
      </c>
    </row>
    <row r="8" spans="2:13" x14ac:dyDescent="0.25">
      <c r="B8" s="8"/>
      <c r="C8" s="8"/>
      <c r="D8" s="26" t="s">
        <v>247</v>
      </c>
      <c r="E8" s="6">
        <v>24</v>
      </c>
      <c r="F8" s="6">
        <v>29</v>
      </c>
      <c r="G8" s="4" t="s">
        <v>9</v>
      </c>
      <c r="H8" s="8"/>
    </row>
    <row r="9" spans="2:13" x14ac:dyDescent="0.25">
      <c r="B9" s="8"/>
      <c r="C9" s="8"/>
      <c r="D9" s="26" t="s">
        <v>248</v>
      </c>
      <c r="E9" s="6">
        <v>16</v>
      </c>
      <c r="F9" s="6">
        <v>23</v>
      </c>
      <c r="G9" s="11" t="s">
        <v>8</v>
      </c>
      <c r="H9" s="8"/>
    </row>
    <row r="10" spans="2:13" x14ac:dyDescent="0.25">
      <c r="B10" s="8"/>
      <c r="C10" s="8"/>
      <c r="D10" s="26" t="s">
        <v>249</v>
      </c>
      <c r="E10" s="6">
        <v>6</v>
      </c>
      <c r="F10" s="6">
        <v>0</v>
      </c>
      <c r="G10" s="8" t="s">
        <v>6</v>
      </c>
      <c r="H10" s="8"/>
    </row>
    <row r="11" spans="2:13" x14ac:dyDescent="0.25">
      <c r="B11" s="8"/>
      <c r="C11" s="8"/>
      <c r="D11" s="26" t="s">
        <v>250</v>
      </c>
      <c r="E11" s="6">
        <v>12</v>
      </c>
      <c r="F11" s="6">
        <v>12</v>
      </c>
      <c r="G11" s="4" t="s">
        <v>9</v>
      </c>
      <c r="H11" s="8"/>
    </row>
    <row r="12" spans="2:13" x14ac:dyDescent="0.25">
      <c r="B12" s="8"/>
      <c r="C12" s="8"/>
      <c r="D12" s="26" t="s">
        <v>251</v>
      </c>
      <c r="E12" s="6">
        <v>80</v>
      </c>
      <c r="F12" s="6">
        <v>59.5</v>
      </c>
      <c r="G12" s="11" t="s">
        <v>8</v>
      </c>
      <c r="H12" s="8"/>
    </row>
    <row r="13" spans="2:13" x14ac:dyDescent="0.25">
      <c r="B13" s="8"/>
      <c r="C13" s="8"/>
      <c r="D13" s="26" t="s">
        <v>252</v>
      </c>
      <c r="E13" s="6">
        <v>20</v>
      </c>
      <c r="F13" s="6">
        <v>20</v>
      </c>
      <c r="G13" s="11" t="s">
        <v>8</v>
      </c>
      <c r="H13" s="8"/>
    </row>
    <row r="14" spans="2:13" x14ac:dyDescent="0.25">
      <c r="B14" s="8"/>
      <c r="C14" s="8"/>
      <c r="D14" s="26" t="s">
        <v>253</v>
      </c>
      <c r="E14" s="6">
        <v>24</v>
      </c>
      <c r="F14" s="6">
        <v>24</v>
      </c>
      <c r="G14" s="4" t="s">
        <v>9</v>
      </c>
      <c r="H14" s="8"/>
    </row>
    <row r="15" spans="2:13" x14ac:dyDescent="0.25">
      <c r="B15" s="8"/>
      <c r="C15" s="8"/>
      <c r="D15" s="26" t="s">
        <v>254</v>
      </c>
      <c r="E15" s="6">
        <v>80</v>
      </c>
      <c r="F15" s="6">
        <v>60</v>
      </c>
      <c r="G15" s="11" t="s">
        <v>8</v>
      </c>
      <c r="H15" s="8"/>
    </row>
    <row r="16" spans="2:13" x14ac:dyDescent="0.25">
      <c r="B16" s="8"/>
      <c r="C16" s="8"/>
      <c r="D16" s="26" t="s">
        <v>255</v>
      </c>
      <c r="E16" s="6">
        <v>20</v>
      </c>
      <c r="F16" s="6">
        <v>32</v>
      </c>
      <c r="G16" s="11" t="s">
        <v>8</v>
      </c>
      <c r="H16" s="8"/>
    </row>
    <row r="17" spans="2:13" x14ac:dyDescent="0.25">
      <c r="B17" s="8"/>
      <c r="C17" s="8"/>
      <c r="D17" s="26" t="s">
        <v>256</v>
      </c>
      <c r="E17" s="6">
        <v>80</v>
      </c>
      <c r="F17" s="6">
        <v>60</v>
      </c>
      <c r="G17" s="11" t="s">
        <v>8</v>
      </c>
      <c r="H17" s="8"/>
    </row>
    <row r="18" spans="2:13" x14ac:dyDescent="0.25">
      <c r="B18" s="8"/>
      <c r="C18" s="8"/>
      <c r="D18" s="26" t="s">
        <v>257</v>
      </c>
      <c r="E18" s="6">
        <v>28</v>
      </c>
      <c r="F18" s="6">
        <v>28</v>
      </c>
      <c r="G18" s="4" t="s">
        <v>9</v>
      </c>
      <c r="H18" s="8"/>
    </row>
    <row r="19" spans="2:13" x14ac:dyDescent="0.25">
      <c r="B19" s="8"/>
      <c r="C19" s="8"/>
      <c r="D19" s="26" t="s">
        <v>258</v>
      </c>
      <c r="E19" s="6">
        <v>32</v>
      </c>
      <c r="F19" s="6">
        <v>47.5</v>
      </c>
      <c r="G19" s="11" t="s">
        <v>8</v>
      </c>
      <c r="H19" s="8"/>
    </row>
    <row r="20" spans="2:13" x14ac:dyDescent="0.25">
      <c r="B20" s="8"/>
      <c r="C20" s="8"/>
      <c r="D20" s="26" t="s">
        <v>259</v>
      </c>
      <c r="E20" s="6">
        <v>12</v>
      </c>
      <c r="F20" s="6">
        <v>8.5</v>
      </c>
      <c r="G20" s="4" t="s">
        <v>9</v>
      </c>
      <c r="H20" s="8"/>
    </row>
    <row r="21" spans="2:13" x14ac:dyDescent="0.25">
      <c r="B21" s="8"/>
      <c r="C21" s="8"/>
      <c r="D21" s="26" t="s">
        <v>260</v>
      </c>
      <c r="E21" s="6">
        <v>48</v>
      </c>
      <c r="F21" s="6">
        <v>46</v>
      </c>
      <c r="G21" s="11" t="s">
        <v>8</v>
      </c>
      <c r="H21" s="8"/>
    </row>
    <row r="22" spans="2:13" x14ac:dyDescent="0.25">
      <c r="B22" s="8"/>
      <c r="C22" s="8"/>
      <c r="D22" s="26" t="s">
        <v>261</v>
      </c>
      <c r="E22" s="6">
        <v>36</v>
      </c>
      <c r="F22" s="6">
        <v>30</v>
      </c>
      <c r="G22" s="11" t="s">
        <v>8</v>
      </c>
      <c r="H22" s="8"/>
    </row>
    <row r="23" spans="2:13" x14ac:dyDescent="0.25">
      <c r="B23" s="8"/>
      <c r="C23" s="8"/>
      <c r="D23" s="26" t="s">
        <v>262</v>
      </c>
      <c r="E23" s="6">
        <v>34</v>
      </c>
      <c r="F23" s="6">
        <v>0</v>
      </c>
      <c r="G23" s="8" t="s">
        <v>6</v>
      </c>
      <c r="H23" s="8"/>
    </row>
    <row r="24" spans="2:13" x14ac:dyDescent="0.25">
      <c r="B24" s="8"/>
      <c r="C24" s="8"/>
      <c r="D24" s="26" t="s">
        <v>263</v>
      </c>
      <c r="E24" s="6">
        <v>8</v>
      </c>
      <c r="F24" s="6">
        <v>8</v>
      </c>
      <c r="G24" s="11" t="s">
        <v>8</v>
      </c>
      <c r="H24" s="8"/>
    </row>
    <row r="25" spans="2:13" x14ac:dyDescent="0.25">
      <c r="B25" s="8"/>
      <c r="C25" s="8"/>
      <c r="D25" s="26" t="s">
        <v>264</v>
      </c>
      <c r="E25" s="6">
        <v>1</v>
      </c>
      <c r="F25" s="6">
        <v>0.75</v>
      </c>
      <c r="G25" s="4" t="s">
        <v>9</v>
      </c>
      <c r="H25" s="8"/>
    </row>
    <row r="26" spans="2:13" x14ac:dyDescent="0.25">
      <c r="B26" s="8"/>
      <c r="C26" s="8"/>
      <c r="D26" s="26" t="s">
        <v>265</v>
      </c>
      <c r="E26" s="6">
        <v>8</v>
      </c>
      <c r="F26" s="6">
        <v>8</v>
      </c>
      <c r="G26" s="4" t="s">
        <v>9</v>
      </c>
      <c r="H26" s="8"/>
    </row>
    <row r="27" spans="2:13" x14ac:dyDescent="0.25">
      <c r="B27" s="8"/>
      <c r="C27" s="8"/>
      <c r="D27" s="26" t="s">
        <v>266</v>
      </c>
      <c r="E27" s="6">
        <v>60</v>
      </c>
      <c r="F27" s="6">
        <v>49</v>
      </c>
      <c r="G27" s="11" t="s">
        <v>8</v>
      </c>
      <c r="H27" s="8"/>
    </row>
    <row r="28" spans="2:13" x14ac:dyDescent="0.25">
      <c r="B28" s="26" t="s">
        <v>136</v>
      </c>
      <c r="C28" s="27" t="s">
        <v>2</v>
      </c>
      <c r="D28" s="26" t="s">
        <v>267</v>
      </c>
      <c r="E28" s="26">
        <v>4</v>
      </c>
      <c r="F28" s="26">
        <v>0</v>
      </c>
      <c r="G28" s="26" t="s">
        <v>6</v>
      </c>
      <c r="H28" s="28">
        <f>SUM(E28:E50)</f>
        <v>15</v>
      </c>
      <c r="I28" s="28">
        <f>SUM(F28:F50)</f>
        <v>0</v>
      </c>
      <c r="J28" s="26"/>
      <c r="K28" s="26" t="s">
        <v>136</v>
      </c>
      <c r="L28" s="29" t="s">
        <v>9</v>
      </c>
      <c r="M28" s="29">
        <f>COUNTIF(G28:G50,L28)</f>
        <v>0</v>
      </c>
    </row>
    <row r="29" spans="2:13" x14ac:dyDescent="0.25">
      <c r="B29" s="8"/>
      <c r="C29" s="8"/>
      <c r="D29" s="26" t="s">
        <v>268</v>
      </c>
      <c r="E29" s="8">
        <v>0.5</v>
      </c>
      <c r="F29" s="8">
        <v>0</v>
      </c>
      <c r="G29" s="8" t="s">
        <v>6</v>
      </c>
      <c r="H29" s="8"/>
      <c r="J29" s="8"/>
      <c r="K29" s="8"/>
      <c r="L29" s="11" t="s">
        <v>8</v>
      </c>
      <c r="M29" s="11">
        <f>COUNTIF(G28:G50,L29)</f>
        <v>0</v>
      </c>
    </row>
    <row r="30" spans="2:13" x14ac:dyDescent="0.25">
      <c r="B30" s="8"/>
      <c r="C30" s="8"/>
      <c r="D30" s="26" t="s">
        <v>269</v>
      </c>
      <c r="E30" s="8">
        <v>0.5</v>
      </c>
      <c r="F30" s="8">
        <v>0</v>
      </c>
      <c r="G30" s="8" t="s">
        <v>6</v>
      </c>
      <c r="H30" s="8"/>
      <c r="J30" s="8"/>
      <c r="K30" s="8"/>
      <c r="L30" s="8" t="s">
        <v>6</v>
      </c>
      <c r="M30" s="8">
        <f>COUNTIF(G28:G50,L30)</f>
        <v>23</v>
      </c>
    </row>
    <row r="31" spans="2:13" x14ac:dyDescent="0.25">
      <c r="B31" s="8"/>
      <c r="C31" s="8"/>
      <c r="D31" s="26" t="s">
        <v>270</v>
      </c>
      <c r="E31" s="8">
        <v>0.5</v>
      </c>
      <c r="F31" s="8">
        <v>0</v>
      </c>
      <c r="G31" s="8" t="s">
        <v>6</v>
      </c>
    </row>
    <row r="32" spans="2:13" x14ac:dyDescent="0.25">
      <c r="B32" s="8"/>
      <c r="C32" s="8"/>
      <c r="D32" s="26" t="s">
        <v>271</v>
      </c>
      <c r="E32" s="8">
        <v>0.5</v>
      </c>
      <c r="F32" s="8">
        <v>0</v>
      </c>
      <c r="G32" s="8" t="s">
        <v>6</v>
      </c>
    </row>
    <row r="33" spans="2:7" x14ac:dyDescent="0.25">
      <c r="B33" s="8"/>
      <c r="C33" s="8"/>
      <c r="D33" s="26" t="s">
        <v>272</v>
      </c>
      <c r="E33" s="8">
        <v>0.5</v>
      </c>
      <c r="F33" s="8">
        <v>0</v>
      </c>
      <c r="G33" s="8" t="s">
        <v>6</v>
      </c>
    </row>
    <row r="34" spans="2:7" x14ac:dyDescent="0.25">
      <c r="B34" s="8"/>
      <c r="C34" s="8"/>
      <c r="D34" s="26" t="s">
        <v>273</v>
      </c>
      <c r="E34" s="8">
        <v>0.5</v>
      </c>
      <c r="F34" s="8">
        <v>0</v>
      </c>
      <c r="G34" s="8" t="s">
        <v>6</v>
      </c>
    </row>
    <row r="35" spans="2:7" x14ac:dyDescent="0.25">
      <c r="B35" s="8"/>
      <c r="C35" s="8"/>
      <c r="D35" s="26" t="s">
        <v>274</v>
      </c>
      <c r="E35" s="8">
        <v>0.5</v>
      </c>
      <c r="F35" s="8">
        <v>0</v>
      </c>
      <c r="G35" s="8" t="s">
        <v>6</v>
      </c>
    </row>
    <row r="36" spans="2:7" x14ac:dyDescent="0.25">
      <c r="B36" s="8"/>
      <c r="C36" s="8"/>
      <c r="D36" s="26" t="s">
        <v>275</v>
      </c>
      <c r="E36" s="8">
        <v>0.5</v>
      </c>
      <c r="F36" s="8">
        <v>0</v>
      </c>
      <c r="G36" s="8" t="s">
        <v>6</v>
      </c>
    </row>
    <row r="37" spans="2:7" x14ac:dyDescent="0.25">
      <c r="B37" s="8"/>
      <c r="C37" s="8"/>
      <c r="D37" s="26" t="s">
        <v>276</v>
      </c>
      <c r="E37" s="8">
        <v>0.5</v>
      </c>
      <c r="F37" s="8">
        <v>0</v>
      </c>
      <c r="G37" s="8" t="s">
        <v>6</v>
      </c>
    </row>
    <row r="38" spans="2:7" x14ac:dyDescent="0.25">
      <c r="B38" s="8"/>
      <c r="C38" s="8"/>
      <c r="D38" s="26" t="s">
        <v>277</v>
      </c>
      <c r="E38" s="8">
        <v>0.5</v>
      </c>
      <c r="F38" s="8">
        <v>0</v>
      </c>
      <c r="G38" s="8" t="s">
        <v>6</v>
      </c>
    </row>
    <row r="39" spans="2:7" x14ac:dyDescent="0.25">
      <c r="B39" s="8"/>
      <c r="C39" s="8"/>
      <c r="D39" s="26" t="s">
        <v>278</v>
      </c>
      <c r="E39" s="8">
        <v>0.5</v>
      </c>
      <c r="F39" s="8">
        <v>0</v>
      </c>
      <c r="G39" s="8" t="s">
        <v>6</v>
      </c>
    </row>
    <row r="40" spans="2:7" x14ac:dyDescent="0.25">
      <c r="B40" s="8"/>
      <c r="C40" s="8"/>
      <c r="D40" s="26" t="s">
        <v>279</v>
      </c>
      <c r="E40" s="8">
        <v>0.5</v>
      </c>
      <c r="F40" s="8">
        <v>0</v>
      </c>
      <c r="G40" s="8" t="s">
        <v>6</v>
      </c>
    </row>
    <row r="41" spans="2:7" x14ac:dyDescent="0.25">
      <c r="B41" s="8"/>
      <c r="C41" s="8"/>
      <c r="D41" s="26" t="s">
        <v>280</v>
      </c>
      <c r="E41" s="8">
        <v>0.5</v>
      </c>
      <c r="F41" s="8">
        <v>0</v>
      </c>
      <c r="G41" s="8" t="s">
        <v>6</v>
      </c>
    </row>
    <row r="42" spans="2:7" x14ac:dyDescent="0.25">
      <c r="B42" s="8"/>
      <c r="C42" s="8"/>
      <c r="D42" s="26" t="s">
        <v>281</v>
      </c>
      <c r="E42" s="8">
        <v>0.5</v>
      </c>
      <c r="F42" s="8">
        <v>0</v>
      </c>
      <c r="G42" s="8" t="s">
        <v>6</v>
      </c>
    </row>
    <row r="43" spans="2:7" x14ac:dyDescent="0.25">
      <c r="B43" s="8"/>
      <c r="C43" s="8"/>
      <c r="D43" s="26" t="s">
        <v>282</v>
      </c>
      <c r="E43" s="8">
        <v>0.5</v>
      </c>
      <c r="F43" s="8">
        <v>0</v>
      </c>
      <c r="G43" s="8" t="s">
        <v>6</v>
      </c>
    </row>
    <row r="44" spans="2:7" x14ac:dyDescent="0.25">
      <c r="B44" s="8"/>
      <c r="C44" s="8"/>
      <c r="D44" s="26" t="s">
        <v>283</v>
      </c>
      <c r="E44" s="8">
        <v>0.5</v>
      </c>
      <c r="F44" s="8">
        <v>0</v>
      </c>
      <c r="G44" s="8" t="s">
        <v>6</v>
      </c>
    </row>
    <row r="45" spans="2:7" x14ac:dyDescent="0.25">
      <c r="B45" s="8"/>
      <c r="C45" s="8"/>
      <c r="D45" s="26" t="s">
        <v>284</v>
      </c>
      <c r="E45" s="8">
        <v>0.5</v>
      </c>
      <c r="F45" s="8">
        <v>0</v>
      </c>
      <c r="G45" s="8" t="s">
        <v>6</v>
      </c>
    </row>
    <row r="46" spans="2:7" x14ac:dyDescent="0.25">
      <c r="B46" s="8"/>
      <c r="C46" s="8"/>
      <c r="D46" s="26" t="s">
        <v>285</v>
      </c>
      <c r="E46" s="8">
        <v>0.5</v>
      </c>
      <c r="F46" s="8">
        <v>0</v>
      </c>
      <c r="G46" s="8" t="s">
        <v>6</v>
      </c>
    </row>
    <row r="47" spans="2:7" x14ac:dyDescent="0.25">
      <c r="B47" s="8"/>
      <c r="C47" s="8"/>
      <c r="D47" s="26" t="s">
        <v>286</v>
      </c>
      <c r="E47" s="8">
        <v>0.5</v>
      </c>
      <c r="F47" s="8">
        <v>0</v>
      </c>
      <c r="G47" s="8" t="s">
        <v>6</v>
      </c>
    </row>
    <row r="48" spans="2:7" x14ac:dyDescent="0.25">
      <c r="B48" s="8"/>
      <c r="C48" s="8"/>
      <c r="D48" s="26" t="s">
        <v>287</v>
      </c>
      <c r="E48" s="8">
        <v>0.5</v>
      </c>
      <c r="F48" s="8">
        <v>0</v>
      </c>
      <c r="G48" s="8" t="s">
        <v>6</v>
      </c>
    </row>
    <row r="49" spans="2:13" x14ac:dyDescent="0.25">
      <c r="B49" s="8"/>
      <c r="C49" s="8"/>
      <c r="D49" s="26" t="s">
        <v>288</v>
      </c>
      <c r="E49" s="8">
        <v>0.5</v>
      </c>
      <c r="F49" s="8">
        <v>0</v>
      </c>
      <c r="G49" s="8" t="s">
        <v>6</v>
      </c>
    </row>
    <row r="50" spans="2:13" x14ac:dyDescent="0.25">
      <c r="B50" s="8"/>
      <c r="C50" s="8"/>
      <c r="D50" s="26" t="s">
        <v>289</v>
      </c>
      <c r="E50" s="8">
        <v>0.5</v>
      </c>
      <c r="F50" s="8">
        <v>0</v>
      </c>
      <c r="G50" s="8" t="s">
        <v>6</v>
      </c>
    </row>
    <row r="51" spans="2:13" x14ac:dyDescent="0.25">
      <c r="B51" s="26" t="s">
        <v>137</v>
      </c>
      <c r="C51" s="27" t="s">
        <v>2</v>
      </c>
      <c r="D51" s="26" t="s">
        <v>290</v>
      </c>
      <c r="E51" s="26">
        <v>4</v>
      </c>
      <c r="F51" s="26">
        <v>0</v>
      </c>
      <c r="G51" s="26" t="s">
        <v>6</v>
      </c>
      <c r="H51" s="28">
        <f>SUM(E51:E73)</f>
        <v>15</v>
      </c>
      <c r="I51" s="28">
        <f>SUM(F51:F73)</f>
        <v>0</v>
      </c>
      <c r="J51" s="26"/>
      <c r="K51" s="26" t="s">
        <v>137</v>
      </c>
      <c r="L51" s="29" t="s">
        <v>9</v>
      </c>
      <c r="M51" s="29">
        <f>COUNTIF(G51:G73,L51)</f>
        <v>0</v>
      </c>
    </row>
    <row r="52" spans="2:13" x14ac:dyDescent="0.25">
      <c r="B52" s="8"/>
      <c r="C52" s="8"/>
      <c r="D52" s="26" t="s">
        <v>291</v>
      </c>
      <c r="E52" s="8">
        <v>0.5</v>
      </c>
      <c r="F52" s="8">
        <v>0</v>
      </c>
      <c r="G52" s="8" t="s">
        <v>6</v>
      </c>
      <c r="H52" s="8"/>
      <c r="J52" s="8"/>
      <c r="K52" s="8"/>
      <c r="L52" s="11" t="s">
        <v>8</v>
      </c>
      <c r="M52" s="11">
        <f>COUNTIF(G51:G73,L52)</f>
        <v>0</v>
      </c>
    </row>
    <row r="53" spans="2:13" x14ac:dyDescent="0.25">
      <c r="B53" s="8"/>
      <c r="C53" s="8"/>
      <c r="D53" s="26" t="s">
        <v>292</v>
      </c>
      <c r="E53" s="8">
        <v>0.5</v>
      </c>
      <c r="F53" s="8">
        <v>0</v>
      </c>
      <c r="G53" s="8" t="s">
        <v>6</v>
      </c>
      <c r="H53" s="8"/>
      <c r="J53" s="8"/>
      <c r="K53" s="8"/>
      <c r="L53" s="8" t="s">
        <v>6</v>
      </c>
      <c r="M53" s="8">
        <f>COUNTIF(G51:G73,L53)</f>
        <v>23</v>
      </c>
    </row>
    <row r="54" spans="2:13" x14ac:dyDescent="0.25">
      <c r="B54" s="8"/>
      <c r="C54" s="8"/>
      <c r="D54" s="26" t="s">
        <v>293</v>
      </c>
      <c r="E54" s="8">
        <v>0.5</v>
      </c>
      <c r="F54" s="8">
        <v>0</v>
      </c>
      <c r="G54" s="8" t="s">
        <v>6</v>
      </c>
    </row>
    <row r="55" spans="2:13" x14ac:dyDescent="0.25">
      <c r="B55" s="8"/>
      <c r="C55" s="8"/>
      <c r="D55" s="26" t="s">
        <v>294</v>
      </c>
      <c r="E55" s="8">
        <v>0.5</v>
      </c>
      <c r="F55" s="8">
        <v>0</v>
      </c>
      <c r="G55" s="8" t="s">
        <v>6</v>
      </c>
    </row>
    <row r="56" spans="2:13" x14ac:dyDescent="0.25">
      <c r="B56" s="8"/>
      <c r="C56" s="8"/>
      <c r="D56" s="26" t="s">
        <v>295</v>
      </c>
      <c r="E56" s="8">
        <v>0.5</v>
      </c>
      <c r="F56" s="8">
        <v>0</v>
      </c>
      <c r="G56" s="8" t="s">
        <v>6</v>
      </c>
    </row>
    <row r="57" spans="2:13" x14ac:dyDescent="0.25">
      <c r="B57" s="8"/>
      <c r="C57" s="8"/>
      <c r="D57" s="26" t="s">
        <v>296</v>
      </c>
      <c r="E57" s="8">
        <v>0.5</v>
      </c>
      <c r="F57" s="8">
        <v>0</v>
      </c>
      <c r="G57" s="8" t="s">
        <v>6</v>
      </c>
    </row>
    <row r="58" spans="2:13" x14ac:dyDescent="0.25">
      <c r="B58" s="8"/>
      <c r="C58" s="8"/>
      <c r="D58" s="26" t="s">
        <v>297</v>
      </c>
      <c r="E58" s="8">
        <v>0.5</v>
      </c>
      <c r="F58" s="8">
        <v>0</v>
      </c>
      <c r="G58" s="8" t="s">
        <v>6</v>
      </c>
    </row>
    <row r="59" spans="2:13" x14ac:dyDescent="0.25">
      <c r="B59" s="8"/>
      <c r="C59" s="8"/>
      <c r="D59" s="26" t="s">
        <v>298</v>
      </c>
      <c r="E59" s="8">
        <v>0.5</v>
      </c>
      <c r="F59" s="8">
        <v>0</v>
      </c>
      <c r="G59" s="8" t="s">
        <v>6</v>
      </c>
    </row>
    <row r="60" spans="2:13" x14ac:dyDescent="0.25">
      <c r="B60" s="8"/>
      <c r="C60" s="8"/>
      <c r="D60" s="26" t="s">
        <v>299</v>
      </c>
      <c r="E60" s="8">
        <v>0.5</v>
      </c>
      <c r="F60" s="8">
        <v>0</v>
      </c>
      <c r="G60" s="8" t="s">
        <v>6</v>
      </c>
    </row>
    <row r="61" spans="2:13" x14ac:dyDescent="0.25">
      <c r="B61" s="8"/>
      <c r="C61" s="8"/>
      <c r="D61" s="26" t="s">
        <v>300</v>
      </c>
      <c r="E61" s="8">
        <v>0.5</v>
      </c>
      <c r="F61" s="8">
        <v>0</v>
      </c>
      <c r="G61" s="8" t="s">
        <v>6</v>
      </c>
    </row>
    <row r="62" spans="2:13" x14ac:dyDescent="0.25">
      <c r="B62" s="8"/>
      <c r="C62" s="8"/>
      <c r="D62" s="26" t="s">
        <v>301</v>
      </c>
      <c r="E62" s="8">
        <v>0.5</v>
      </c>
      <c r="F62" s="8">
        <v>0</v>
      </c>
      <c r="G62" s="8" t="s">
        <v>6</v>
      </c>
    </row>
    <row r="63" spans="2:13" x14ac:dyDescent="0.25">
      <c r="B63" s="8"/>
      <c r="C63" s="8"/>
      <c r="D63" s="26" t="s">
        <v>302</v>
      </c>
      <c r="E63" s="8">
        <v>0.5</v>
      </c>
      <c r="F63" s="8">
        <v>0</v>
      </c>
      <c r="G63" s="8" t="s">
        <v>6</v>
      </c>
    </row>
    <row r="64" spans="2:13" x14ac:dyDescent="0.25">
      <c r="B64" s="8"/>
      <c r="C64" s="8"/>
      <c r="D64" s="26" t="s">
        <v>303</v>
      </c>
      <c r="E64" s="8">
        <v>0.5</v>
      </c>
      <c r="F64" s="8">
        <v>0</v>
      </c>
      <c r="G64" s="8" t="s">
        <v>6</v>
      </c>
    </row>
    <row r="65" spans="2:13" x14ac:dyDescent="0.25">
      <c r="B65" s="8"/>
      <c r="C65" s="8"/>
      <c r="D65" s="26" t="s">
        <v>304</v>
      </c>
      <c r="E65" s="8">
        <v>0.5</v>
      </c>
      <c r="F65" s="8">
        <v>0</v>
      </c>
      <c r="G65" s="8" t="s">
        <v>6</v>
      </c>
    </row>
    <row r="66" spans="2:13" x14ac:dyDescent="0.25">
      <c r="B66" s="8"/>
      <c r="C66" s="8"/>
      <c r="D66" s="26" t="s">
        <v>305</v>
      </c>
      <c r="E66" s="8">
        <v>0.5</v>
      </c>
      <c r="F66" s="8">
        <v>0</v>
      </c>
      <c r="G66" s="8" t="s">
        <v>6</v>
      </c>
    </row>
    <row r="67" spans="2:13" x14ac:dyDescent="0.25">
      <c r="B67" s="8"/>
      <c r="C67" s="8"/>
      <c r="D67" s="26" t="s">
        <v>306</v>
      </c>
      <c r="E67" s="8">
        <v>0.5</v>
      </c>
      <c r="F67" s="8">
        <v>0</v>
      </c>
      <c r="G67" s="8" t="s">
        <v>6</v>
      </c>
    </row>
    <row r="68" spans="2:13" x14ac:dyDescent="0.25">
      <c r="B68" s="8"/>
      <c r="C68" s="8"/>
      <c r="D68" s="26" t="s">
        <v>307</v>
      </c>
      <c r="E68" s="8">
        <v>0.5</v>
      </c>
      <c r="F68" s="8">
        <v>0</v>
      </c>
      <c r="G68" s="8" t="s">
        <v>6</v>
      </c>
    </row>
    <row r="69" spans="2:13" x14ac:dyDescent="0.25">
      <c r="B69" s="8"/>
      <c r="C69" s="8"/>
      <c r="D69" s="26" t="s">
        <v>308</v>
      </c>
      <c r="E69" s="8">
        <v>0.5</v>
      </c>
      <c r="F69" s="8">
        <v>0</v>
      </c>
      <c r="G69" s="8" t="s">
        <v>6</v>
      </c>
    </row>
    <row r="70" spans="2:13" x14ac:dyDescent="0.25">
      <c r="B70" s="8"/>
      <c r="C70" s="8"/>
      <c r="D70" s="26" t="s">
        <v>309</v>
      </c>
      <c r="E70" s="8">
        <v>0.5</v>
      </c>
      <c r="F70" s="8">
        <v>0</v>
      </c>
      <c r="G70" s="8" t="s">
        <v>6</v>
      </c>
    </row>
    <row r="71" spans="2:13" x14ac:dyDescent="0.25">
      <c r="B71" s="8"/>
      <c r="C71" s="8"/>
      <c r="D71" s="26" t="s">
        <v>310</v>
      </c>
      <c r="E71" s="8">
        <v>0.5</v>
      </c>
      <c r="F71" s="8">
        <v>0</v>
      </c>
      <c r="G71" s="8" t="s">
        <v>6</v>
      </c>
    </row>
    <row r="72" spans="2:13" x14ac:dyDescent="0.25">
      <c r="B72" s="8"/>
      <c r="C72" s="8"/>
      <c r="D72" s="26" t="s">
        <v>311</v>
      </c>
      <c r="E72" s="8">
        <v>0.5</v>
      </c>
      <c r="F72" s="8">
        <v>0</v>
      </c>
      <c r="G72" s="8" t="s">
        <v>6</v>
      </c>
    </row>
    <row r="73" spans="2:13" x14ac:dyDescent="0.25">
      <c r="B73" s="8"/>
      <c r="C73" s="8"/>
      <c r="D73" s="26" t="s">
        <v>312</v>
      </c>
      <c r="E73" s="8">
        <v>0.5</v>
      </c>
      <c r="F73" s="8">
        <v>0</v>
      </c>
      <c r="G73" s="8" t="s">
        <v>6</v>
      </c>
    </row>
    <row r="74" spans="2:13" x14ac:dyDescent="0.25">
      <c r="B74" s="26" t="s">
        <v>138</v>
      </c>
      <c r="C74" s="27" t="s">
        <v>2</v>
      </c>
      <c r="D74" s="26" t="s">
        <v>313</v>
      </c>
      <c r="E74" s="26">
        <v>4</v>
      </c>
      <c r="F74" s="26">
        <v>0</v>
      </c>
      <c r="G74" s="26" t="s">
        <v>6</v>
      </c>
      <c r="H74" s="28">
        <f>SUM(E74:E96)</f>
        <v>15</v>
      </c>
      <c r="I74" s="28">
        <f>SUM(F74:F96)</f>
        <v>0</v>
      </c>
      <c r="J74" s="26"/>
      <c r="K74" s="26" t="s">
        <v>138</v>
      </c>
      <c r="L74" s="29" t="s">
        <v>9</v>
      </c>
      <c r="M74" s="29">
        <f>COUNTIF(G74:G96,L74)</f>
        <v>0</v>
      </c>
    </row>
    <row r="75" spans="2:13" x14ac:dyDescent="0.25">
      <c r="B75" s="8"/>
      <c r="C75" s="8"/>
      <c r="D75" s="26" t="s">
        <v>314</v>
      </c>
      <c r="E75" s="8">
        <v>0.5</v>
      </c>
      <c r="F75" s="8">
        <v>0</v>
      </c>
      <c r="G75" s="8" t="s">
        <v>6</v>
      </c>
      <c r="H75" s="8"/>
      <c r="J75" s="8"/>
      <c r="K75" s="8"/>
      <c r="L75" s="11" t="s">
        <v>8</v>
      </c>
      <c r="M75" s="11">
        <f>COUNTIF(G74:G96,L75)</f>
        <v>0</v>
      </c>
    </row>
    <row r="76" spans="2:13" x14ac:dyDescent="0.25">
      <c r="B76" s="8"/>
      <c r="C76" s="8"/>
      <c r="D76" s="26" t="s">
        <v>315</v>
      </c>
      <c r="E76" s="8">
        <v>0.5</v>
      </c>
      <c r="F76" s="8">
        <v>0</v>
      </c>
      <c r="G76" s="8" t="s">
        <v>6</v>
      </c>
      <c r="H76" s="8"/>
      <c r="J76" s="8"/>
      <c r="K76" s="8"/>
      <c r="L76" s="8" t="s">
        <v>6</v>
      </c>
      <c r="M76" s="8">
        <f>COUNTIF(G74:G96,L76)</f>
        <v>23</v>
      </c>
    </row>
    <row r="77" spans="2:13" x14ac:dyDescent="0.25">
      <c r="B77" s="8"/>
      <c r="C77" s="8"/>
      <c r="D77" s="26" t="s">
        <v>316</v>
      </c>
      <c r="E77" s="8">
        <v>0.5</v>
      </c>
      <c r="F77" s="8">
        <v>0</v>
      </c>
      <c r="G77" s="8" t="s">
        <v>6</v>
      </c>
    </row>
    <row r="78" spans="2:13" x14ac:dyDescent="0.25">
      <c r="B78" s="8"/>
      <c r="C78" s="8"/>
      <c r="D78" s="26" t="s">
        <v>317</v>
      </c>
      <c r="E78" s="8">
        <v>0.5</v>
      </c>
      <c r="F78" s="8">
        <v>0</v>
      </c>
      <c r="G78" s="8" t="s">
        <v>6</v>
      </c>
    </row>
    <row r="79" spans="2:13" x14ac:dyDescent="0.25">
      <c r="B79" s="8"/>
      <c r="C79" s="8"/>
      <c r="D79" s="26" t="s">
        <v>318</v>
      </c>
      <c r="E79" s="8">
        <v>0.5</v>
      </c>
      <c r="F79" s="8">
        <v>0</v>
      </c>
      <c r="G79" s="8" t="s">
        <v>6</v>
      </c>
    </row>
    <row r="80" spans="2:13" x14ac:dyDescent="0.25">
      <c r="B80" s="8"/>
      <c r="C80" s="8"/>
      <c r="D80" s="26" t="s">
        <v>319</v>
      </c>
      <c r="E80" s="8">
        <v>0.5</v>
      </c>
      <c r="F80" s="8">
        <v>0</v>
      </c>
      <c r="G80" s="8" t="s">
        <v>6</v>
      </c>
    </row>
    <row r="81" spans="2:7" x14ac:dyDescent="0.25">
      <c r="B81" s="8"/>
      <c r="C81" s="8"/>
      <c r="D81" s="26" t="s">
        <v>320</v>
      </c>
      <c r="E81" s="8">
        <v>0.5</v>
      </c>
      <c r="F81" s="8">
        <v>0</v>
      </c>
      <c r="G81" s="8" t="s">
        <v>6</v>
      </c>
    </row>
    <row r="82" spans="2:7" x14ac:dyDescent="0.25">
      <c r="B82" s="8"/>
      <c r="C82" s="8"/>
      <c r="D82" s="26" t="s">
        <v>321</v>
      </c>
      <c r="E82" s="8">
        <v>0.5</v>
      </c>
      <c r="F82" s="8">
        <v>0</v>
      </c>
      <c r="G82" s="8" t="s">
        <v>6</v>
      </c>
    </row>
    <row r="83" spans="2:7" x14ac:dyDescent="0.25">
      <c r="B83" s="8"/>
      <c r="C83" s="8"/>
      <c r="D83" s="26" t="s">
        <v>322</v>
      </c>
      <c r="E83" s="8">
        <v>0.5</v>
      </c>
      <c r="F83" s="8">
        <v>0</v>
      </c>
      <c r="G83" s="8" t="s">
        <v>6</v>
      </c>
    </row>
    <row r="84" spans="2:7" x14ac:dyDescent="0.25">
      <c r="B84" s="8"/>
      <c r="C84" s="8"/>
      <c r="D84" s="26" t="s">
        <v>323</v>
      </c>
      <c r="E84" s="8">
        <v>0.5</v>
      </c>
      <c r="F84" s="8">
        <v>0</v>
      </c>
      <c r="G84" s="8" t="s">
        <v>6</v>
      </c>
    </row>
    <row r="85" spans="2:7" x14ac:dyDescent="0.25">
      <c r="B85" s="8"/>
      <c r="C85" s="8"/>
      <c r="D85" s="26" t="s">
        <v>324</v>
      </c>
      <c r="E85" s="8">
        <v>0.5</v>
      </c>
      <c r="F85" s="8">
        <v>0</v>
      </c>
      <c r="G85" s="8" t="s">
        <v>6</v>
      </c>
    </row>
    <row r="86" spans="2:7" x14ac:dyDescent="0.25">
      <c r="B86" s="8"/>
      <c r="C86" s="8"/>
      <c r="D86" s="26" t="s">
        <v>325</v>
      </c>
      <c r="E86" s="8">
        <v>0.5</v>
      </c>
      <c r="F86" s="8">
        <v>0</v>
      </c>
      <c r="G86" s="8" t="s">
        <v>6</v>
      </c>
    </row>
    <row r="87" spans="2:7" x14ac:dyDescent="0.25">
      <c r="B87" s="8"/>
      <c r="C87" s="8"/>
      <c r="D87" s="26" t="s">
        <v>326</v>
      </c>
      <c r="E87" s="8">
        <v>0.5</v>
      </c>
      <c r="F87" s="8">
        <v>0</v>
      </c>
      <c r="G87" s="8" t="s">
        <v>6</v>
      </c>
    </row>
    <row r="88" spans="2:7" x14ac:dyDescent="0.25">
      <c r="B88" s="8"/>
      <c r="C88" s="8"/>
      <c r="D88" s="26" t="s">
        <v>327</v>
      </c>
      <c r="E88" s="8">
        <v>0.5</v>
      </c>
      <c r="F88" s="8">
        <v>0</v>
      </c>
      <c r="G88" s="8" t="s">
        <v>6</v>
      </c>
    </row>
    <row r="89" spans="2:7" x14ac:dyDescent="0.25">
      <c r="B89" s="8"/>
      <c r="C89" s="8"/>
      <c r="D89" s="26" t="s">
        <v>328</v>
      </c>
      <c r="E89" s="8">
        <v>0.5</v>
      </c>
      <c r="F89" s="8">
        <v>0</v>
      </c>
      <c r="G89" s="8" t="s">
        <v>6</v>
      </c>
    </row>
    <row r="90" spans="2:7" x14ac:dyDescent="0.25">
      <c r="B90" s="8"/>
      <c r="C90" s="8"/>
      <c r="D90" s="26" t="s">
        <v>329</v>
      </c>
      <c r="E90" s="8">
        <v>0.5</v>
      </c>
      <c r="F90" s="8">
        <v>0</v>
      </c>
      <c r="G90" s="8" t="s">
        <v>6</v>
      </c>
    </row>
    <row r="91" spans="2:7" x14ac:dyDescent="0.25">
      <c r="B91" s="8"/>
      <c r="C91" s="8"/>
      <c r="D91" s="26" t="s">
        <v>330</v>
      </c>
      <c r="E91" s="8">
        <v>0.5</v>
      </c>
      <c r="F91" s="8">
        <v>0</v>
      </c>
      <c r="G91" s="8" t="s">
        <v>6</v>
      </c>
    </row>
    <row r="92" spans="2:7" x14ac:dyDescent="0.25">
      <c r="B92" s="8"/>
      <c r="C92" s="8"/>
      <c r="D92" s="26" t="s">
        <v>331</v>
      </c>
      <c r="E92" s="8">
        <v>0.5</v>
      </c>
      <c r="F92" s="8">
        <v>0</v>
      </c>
      <c r="G92" s="8" t="s">
        <v>6</v>
      </c>
    </row>
    <row r="93" spans="2:7" x14ac:dyDescent="0.25">
      <c r="B93" s="8"/>
      <c r="C93" s="8"/>
      <c r="D93" s="26" t="s">
        <v>332</v>
      </c>
      <c r="E93" s="8">
        <v>0.5</v>
      </c>
      <c r="F93" s="8">
        <v>0</v>
      </c>
      <c r="G93" s="8" t="s">
        <v>6</v>
      </c>
    </row>
    <row r="94" spans="2:7" x14ac:dyDescent="0.25">
      <c r="B94" s="8"/>
      <c r="C94" s="8"/>
      <c r="D94" s="26" t="s">
        <v>333</v>
      </c>
      <c r="E94" s="8">
        <v>0.5</v>
      </c>
      <c r="F94" s="8">
        <v>0</v>
      </c>
      <c r="G94" s="8" t="s">
        <v>6</v>
      </c>
    </row>
    <row r="95" spans="2:7" x14ac:dyDescent="0.25">
      <c r="B95" s="8"/>
      <c r="C95" s="8"/>
      <c r="D95" s="26" t="s">
        <v>334</v>
      </c>
      <c r="E95" s="8">
        <v>0.5</v>
      </c>
      <c r="F95" s="8">
        <v>0</v>
      </c>
      <c r="G95" s="8" t="s">
        <v>6</v>
      </c>
    </row>
    <row r="96" spans="2:7" x14ac:dyDescent="0.25">
      <c r="B96" s="8"/>
      <c r="C96" s="8"/>
      <c r="D96" s="26" t="s">
        <v>335</v>
      </c>
      <c r="E96" s="8">
        <v>0.5</v>
      </c>
      <c r="F96" s="8">
        <v>0</v>
      </c>
      <c r="G96" s="8" t="s">
        <v>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28"/>
  <sheetViews>
    <sheetView zoomScaleNormal="100" workbookViewId="0">
      <pane ySplit="4" topLeftCell="A5" activePane="bottomLeft" state="frozen"/>
      <selection pane="bottomLeft" activeCell="I33" sqref="I33"/>
    </sheetView>
  </sheetViews>
  <sheetFormatPr defaultRowHeight="15" x14ac:dyDescent="0.25"/>
  <cols>
    <col min="1" max="3" width="9.140625" style="8"/>
    <col min="4" max="4" width="32.85546875" style="8" bestFit="1" customWidth="1"/>
    <col min="5" max="5" width="15.42578125" style="8" bestFit="1" customWidth="1"/>
    <col min="6" max="7" width="10.7109375" style="8" bestFit="1" customWidth="1"/>
    <col min="8" max="11" width="9.140625" style="8"/>
    <col min="12" max="12" width="11.42578125" style="8" bestFit="1" customWidth="1"/>
    <col min="13" max="16384" width="9.140625" style="8"/>
  </cols>
  <sheetData>
    <row r="2" spans="2:13" x14ac:dyDescent="0.25">
      <c r="D2" s="2" t="s">
        <v>5</v>
      </c>
      <c r="E2" s="2">
        <f>SUM(E5:E1000)</f>
        <v>158.5</v>
      </c>
      <c r="F2" s="2">
        <f>SUM(F5:F1000)</f>
        <v>49</v>
      </c>
    </row>
    <row r="4" spans="2:13" x14ac:dyDescent="0.25">
      <c r="B4" s="1" t="s">
        <v>144</v>
      </c>
      <c r="C4" s="1" t="s">
        <v>142</v>
      </c>
      <c r="D4" s="3" t="s">
        <v>143</v>
      </c>
      <c r="E4" s="3" t="s">
        <v>146</v>
      </c>
      <c r="F4" s="3" t="s">
        <v>147</v>
      </c>
      <c r="G4" s="1" t="s">
        <v>145</v>
      </c>
      <c r="H4" s="3" t="s">
        <v>7</v>
      </c>
      <c r="I4" s="3" t="s">
        <v>7</v>
      </c>
      <c r="L4" s="1" t="s">
        <v>10</v>
      </c>
      <c r="M4" s="1"/>
    </row>
    <row r="5" spans="2:13" x14ac:dyDescent="0.25">
      <c r="B5" s="26" t="s">
        <v>135</v>
      </c>
      <c r="C5" s="27" t="s">
        <v>3</v>
      </c>
      <c r="D5" s="26" t="s">
        <v>337</v>
      </c>
      <c r="E5" s="26">
        <v>16</v>
      </c>
      <c r="F5" s="26">
        <v>25</v>
      </c>
      <c r="G5" s="32" t="s">
        <v>8</v>
      </c>
      <c r="H5" s="28">
        <f>SUM(E5:E7)</f>
        <v>40</v>
      </c>
      <c r="I5" s="28">
        <f>SUM(F5:F7)</f>
        <v>49</v>
      </c>
      <c r="J5" s="26"/>
      <c r="K5" s="26" t="s">
        <v>135</v>
      </c>
      <c r="L5" s="29" t="s">
        <v>9</v>
      </c>
      <c r="M5" s="29">
        <f>COUNTIF(G5:G7,L5)</f>
        <v>1</v>
      </c>
    </row>
    <row r="6" spans="2:13" x14ac:dyDescent="0.25">
      <c r="D6" s="26" t="s">
        <v>338</v>
      </c>
      <c r="E6" s="8">
        <v>24</v>
      </c>
      <c r="F6" s="8">
        <v>24</v>
      </c>
      <c r="G6" s="4" t="s">
        <v>9</v>
      </c>
      <c r="L6" s="11" t="s">
        <v>8</v>
      </c>
      <c r="M6" s="11">
        <f>COUNTIF(G5:G7,L6)</f>
        <v>1</v>
      </c>
    </row>
    <row r="7" spans="2:13" x14ac:dyDescent="0.25">
      <c r="L7" s="8" t="s">
        <v>6</v>
      </c>
      <c r="M7" s="8">
        <f>COUNTIF(G5:G7,L7)</f>
        <v>0</v>
      </c>
    </row>
    <row r="8" spans="2:13" x14ac:dyDescent="0.25">
      <c r="B8" s="31" t="s">
        <v>136</v>
      </c>
      <c r="C8" s="27" t="s">
        <v>3</v>
      </c>
      <c r="D8" s="31" t="s">
        <v>339</v>
      </c>
      <c r="E8" s="26">
        <v>0.5</v>
      </c>
      <c r="F8" s="26">
        <v>0</v>
      </c>
      <c r="G8" s="26" t="s">
        <v>6</v>
      </c>
      <c r="H8" s="28">
        <f>SUM(E8:E10)</f>
        <v>4.5</v>
      </c>
      <c r="I8" s="28">
        <f>SUM(F8:F10)</f>
        <v>0</v>
      </c>
      <c r="J8" s="26"/>
      <c r="K8" s="31" t="s">
        <v>136</v>
      </c>
      <c r="L8" s="29" t="s">
        <v>9</v>
      </c>
      <c r="M8" s="29">
        <f>COUNTIF(G8:G10,L8)</f>
        <v>0</v>
      </c>
    </row>
    <row r="9" spans="2:13" x14ac:dyDescent="0.25">
      <c r="D9" s="31" t="s">
        <v>340</v>
      </c>
      <c r="E9" s="8">
        <v>4</v>
      </c>
      <c r="F9" s="8">
        <v>0</v>
      </c>
      <c r="G9" s="8" t="s">
        <v>6</v>
      </c>
      <c r="L9" s="11" t="s">
        <v>8</v>
      </c>
      <c r="M9" s="11">
        <f>COUNTIF(G8:G10,L9)</f>
        <v>0</v>
      </c>
    </row>
    <row r="10" spans="2:13" x14ac:dyDescent="0.25">
      <c r="D10" s="6"/>
      <c r="L10" s="8" t="s">
        <v>6</v>
      </c>
      <c r="M10" s="8">
        <f>COUNTIF(G8:G10,L10)</f>
        <v>2</v>
      </c>
    </row>
    <row r="11" spans="2:13" x14ac:dyDescent="0.25">
      <c r="B11" s="31" t="s">
        <v>137</v>
      </c>
      <c r="C11" s="27" t="s">
        <v>3</v>
      </c>
      <c r="D11" s="31" t="s">
        <v>342</v>
      </c>
      <c r="E11" s="26">
        <v>4</v>
      </c>
      <c r="F11" s="26">
        <v>0</v>
      </c>
      <c r="G11" s="26" t="s">
        <v>6</v>
      </c>
      <c r="H11" s="28">
        <f>SUM(E11:E13)</f>
        <v>42</v>
      </c>
      <c r="I11" s="28">
        <f>SUM(F11:F13)</f>
        <v>0</v>
      </c>
      <c r="J11" s="26"/>
      <c r="K11" s="31" t="s">
        <v>137</v>
      </c>
      <c r="L11" s="29" t="s">
        <v>9</v>
      </c>
      <c r="M11" s="29">
        <f>COUNTIF(G11:G13,L11)</f>
        <v>0</v>
      </c>
    </row>
    <row r="12" spans="2:13" x14ac:dyDescent="0.25">
      <c r="D12" s="31" t="s">
        <v>343</v>
      </c>
      <c r="E12" s="8">
        <v>22</v>
      </c>
      <c r="F12" s="8">
        <v>0</v>
      </c>
      <c r="G12" s="8" t="s">
        <v>6</v>
      </c>
      <c r="L12" s="11" t="s">
        <v>8</v>
      </c>
      <c r="M12" s="11">
        <f>COUNTIF(G11:G13,L12)</f>
        <v>0</v>
      </c>
    </row>
    <row r="13" spans="2:13" x14ac:dyDescent="0.25">
      <c r="D13" s="31" t="s">
        <v>344</v>
      </c>
      <c r="E13" s="8">
        <v>16</v>
      </c>
      <c r="F13" s="8">
        <v>0</v>
      </c>
      <c r="G13" s="8" t="s">
        <v>6</v>
      </c>
      <c r="L13" s="8" t="s">
        <v>6</v>
      </c>
      <c r="M13" s="8">
        <f>COUNTIF(G11:G13,L13)</f>
        <v>3</v>
      </c>
    </row>
    <row r="14" spans="2:13" x14ac:dyDescent="0.25">
      <c r="B14" s="31" t="s">
        <v>138</v>
      </c>
      <c r="C14" s="27" t="s">
        <v>3</v>
      </c>
      <c r="D14" s="31" t="s">
        <v>341</v>
      </c>
      <c r="E14" s="26">
        <v>4</v>
      </c>
      <c r="F14" s="26">
        <v>0</v>
      </c>
      <c r="G14" s="26" t="s">
        <v>6</v>
      </c>
      <c r="H14" s="28">
        <f>SUM(E14:E16)</f>
        <v>8</v>
      </c>
      <c r="I14" s="28">
        <f>SUM(F14:F16)</f>
        <v>0</v>
      </c>
      <c r="J14" s="26"/>
      <c r="K14" s="31" t="s">
        <v>138</v>
      </c>
      <c r="L14" s="29" t="s">
        <v>9</v>
      </c>
      <c r="M14" s="29">
        <f>COUNTIF(G14:G16,L14)</f>
        <v>0</v>
      </c>
    </row>
    <row r="15" spans="2:13" x14ac:dyDescent="0.25">
      <c r="D15" s="31" t="s">
        <v>345</v>
      </c>
      <c r="E15" s="8">
        <v>4</v>
      </c>
      <c r="F15" s="8">
        <v>0</v>
      </c>
      <c r="G15" s="8" t="s">
        <v>6</v>
      </c>
      <c r="L15" s="11" t="s">
        <v>8</v>
      </c>
      <c r="M15" s="11">
        <f>COUNTIF(G14:G16,L15)</f>
        <v>0</v>
      </c>
    </row>
    <row r="16" spans="2:13" x14ac:dyDescent="0.25">
      <c r="L16" s="8" t="s">
        <v>6</v>
      </c>
      <c r="M16" s="8">
        <f>COUNTIF(G14:G16,L16)</f>
        <v>2</v>
      </c>
    </row>
    <row r="17" spans="2:13" x14ac:dyDescent="0.25">
      <c r="B17" s="31" t="s">
        <v>139</v>
      </c>
      <c r="C17" s="27" t="s">
        <v>3</v>
      </c>
      <c r="D17" s="31" t="s">
        <v>346</v>
      </c>
      <c r="E17" s="26">
        <v>16</v>
      </c>
      <c r="F17" s="26">
        <v>0</v>
      </c>
      <c r="G17" s="26" t="s">
        <v>6</v>
      </c>
      <c r="H17" s="28">
        <f>SUM(E17:E19)</f>
        <v>28</v>
      </c>
      <c r="I17" s="28">
        <f>SUM(F17:F19)</f>
        <v>0</v>
      </c>
      <c r="J17" s="26"/>
      <c r="K17" s="31" t="s">
        <v>139</v>
      </c>
      <c r="L17" s="29" t="s">
        <v>9</v>
      </c>
      <c r="M17" s="29">
        <f>COUNTIF(G17:G19,L17)</f>
        <v>0</v>
      </c>
    </row>
    <row r="18" spans="2:13" x14ac:dyDescent="0.25">
      <c r="D18" s="31" t="s">
        <v>347</v>
      </c>
      <c r="E18" s="8">
        <v>12</v>
      </c>
      <c r="F18" s="8">
        <v>0</v>
      </c>
      <c r="G18" s="8" t="s">
        <v>6</v>
      </c>
      <c r="L18" s="11" t="s">
        <v>8</v>
      </c>
      <c r="M18" s="11">
        <f>COUNTIF(G17:G19,L18)</f>
        <v>0</v>
      </c>
    </row>
    <row r="19" spans="2:13" x14ac:dyDescent="0.25">
      <c r="L19" s="8" t="s">
        <v>6</v>
      </c>
      <c r="M19" s="8">
        <f>COUNTIF(G17:G19,L19)</f>
        <v>2</v>
      </c>
    </row>
    <row r="20" spans="2:13" x14ac:dyDescent="0.25">
      <c r="B20" s="31" t="s">
        <v>140</v>
      </c>
      <c r="C20" s="27" t="s">
        <v>3</v>
      </c>
      <c r="D20" s="31" t="s">
        <v>348</v>
      </c>
      <c r="E20" s="26">
        <v>0.5</v>
      </c>
      <c r="F20" s="26">
        <v>0</v>
      </c>
      <c r="G20" s="26" t="s">
        <v>6</v>
      </c>
      <c r="H20" s="28">
        <f>SUM(E20:E22)</f>
        <v>0.5</v>
      </c>
      <c r="I20" s="28">
        <f>SUM(F20:F22)</f>
        <v>0</v>
      </c>
      <c r="J20" s="26"/>
      <c r="K20" s="31" t="s">
        <v>140</v>
      </c>
      <c r="L20" s="29" t="s">
        <v>9</v>
      </c>
      <c r="M20" s="29">
        <f>COUNTIF(G20:G22,L20)</f>
        <v>0</v>
      </c>
    </row>
    <row r="21" spans="2:13" x14ac:dyDescent="0.25">
      <c r="L21" s="11" t="s">
        <v>8</v>
      </c>
      <c r="M21" s="11">
        <f>COUNTIF(G20:G22,L21)</f>
        <v>0</v>
      </c>
    </row>
    <row r="22" spans="2:13" x14ac:dyDescent="0.25">
      <c r="L22" s="8" t="s">
        <v>6</v>
      </c>
      <c r="M22" s="8">
        <f>COUNTIF(G20:G22,L22)</f>
        <v>1</v>
      </c>
    </row>
    <row r="23" spans="2:13" x14ac:dyDescent="0.25">
      <c r="B23" s="31" t="s">
        <v>141</v>
      </c>
      <c r="C23" s="27" t="s">
        <v>3</v>
      </c>
      <c r="D23" s="31" t="s">
        <v>349</v>
      </c>
      <c r="E23" s="26">
        <v>18</v>
      </c>
      <c r="F23" s="26">
        <v>0</v>
      </c>
      <c r="G23" s="26" t="s">
        <v>6</v>
      </c>
      <c r="H23" s="28">
        <f>SUM(E23:E25)</f>
        <v>34</v>
      </c>
      <c r="I23" s="28">
        <f>SUM(F23:F25)</f>
        <v>0</v>
      </c>
      <c r="J23" s="26"/>
      <c r="K23" s="31" t="s">
        <v>141</v>
      </c>
      <c r="L23" s="29" t="s">
        <v>9</v>
      </c>
      <c r="M23" s="29">
        <f>COUNTIF(G23:G25,L23)</f>
        <v>0</v>
      </c>
    </row>
    <row r="24" spans="2:13" x14ac:dyDescent="0.25">
      <c r="D24" s="31" t="s">
        <v>350</v>
      </c>
      <c r="E24" s="8">
        <v>4</v>
      </c>
      <c r="F24" s="8">
        <v>0</v>
      </c>
      <c r="G24" s="8" t="s">
        <v>6</v>
      </c>
      <c r="L24" s="11" t="s">
        <v>8</v>
      </c>
      <c r="M24" s="11">
        <f>COUNTIF(G23:G25,L24)</f>
        <v>0</v>
      </c>
    </row>
    <row r="25" spans="2:13" x14ac:dyDescent="0.25">
      <c r="D25" s="31" t="s">
        <v>351</v>
      </c>
      <c r="E25" s="8">
        <v>12</v>
      </c>
      <c r="F25" s="8">
        <v>0</v>
      </c>
      <c r="G25" s="8" t="s">
        <v>6</v>
      </c>
      <c r="L25" s="8" t="s">
        <v>6</v>
      </c>
      <c r="M25" s="8">
        <f>COUNTIF(G23:G25,L25)</f>
        <v>3</v>
      </c>
    </row>
    <row r="26" spans="2:13" x14ac:dyDescent="0.25">
      <c r="B26" s="31" t="s">
        <v>336</v>
      </c>
      <c r="C26" s="27" t="s">
        <v>3</v>
      </c>
      <c r="D26" s="31" t="s">
        <v>352</v>
      </c>
      <c r="E26" s="26">
        <v>0.5</v>
      </c>
      <c r="F26" s="26">
        <v>0</v>
      </c>
      <c r="G26" s="26" t="s">
        <v>6</v>
      </c>
      <c r="H26" s="28">
        <f>SUM(E26:E28)</f>
        <v>1.5</v>
      </c>
      <c r="I26" s="28">
        <f>SUM(F26:F28)</f>
        <v>0</v>
      </c>
      <c r="J26" s="26"/>
      <c r="K26" s="31" t="s">
        <v>336</v>
      </c>
      <c r="L26" s="29" t="s">
        <v>9</v>
      </c>
      <c r="M26" s="29">
        <f>COUNTIF(G26:G28,L26)</f>
        <v>0</v>
      </c>
    </row>
    <row r="27" spans="2:13" x14ac:dyDescent="0.25">
      <c r="D27" s="31" t="s">
        <v>353</v>
      </c>
      <c r="E27" s="8">
        <v>0.5</v>
      </c>
      <c r="F27" s="8">
        <v>0</v>
      </c>
      <c r="G27" s="8" t="s">
        <v>6</v>
      </c>
      <c r="L27" s="11" t="s">
        <v>8</v>
      </c>
      <c r="M27" s="11">
        <f>COUNTIF(G26:G28,L27)</f>
        <v>0</v>
      </c>
    </row>
    <row r="28" spans="2:13" x14ac:dyDescent="0.25">
      <c r="C28" s="25"/>
      <c r="D28" s="31" t="s">
        <v>354</v>
      </c>
      <c r="E28" s="8">
        <v>0.5</v>
      </c>
      <c r="F28" s="8">
        <v>0</v>
      </c>
      <c r="G28" s="8" t="s">
        <v>6</v>
      </c>
      <c r="L28" s="8" t="s">
        <v>6</v>
      </c>
      <c r="M28" s="8">
        <f>COUNTIF(G26:G28,L28)</f>
        <v>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31"/>
  <sheetViews>
    <sheetView zoomScaleNormal="100" workbookViewId="0">
      <pane ySplit="4" topLeftCell="A5" activePane="bottomLeft" state="frozen"/>
      <selection pane="bottomLeft" activeCell="F14" sqref="F14"/>
    </sheetView>
  </sheetViews>
  <sheetFormatPr defaultRowHeight="15" x14ac:dyDescent="0.25"/>
  <cols>
    <col min="1" max="3" width="9.140625" style="8"/>
    <col min="4" max="4" width="32.85546875" style="8" bestFit="1" customWidth="1"/>
    <col min="5" max="5" width="15.42578125" style="8" bestFit="1" customWidth="1"/>
    <col min="6" max="7" width="10.7109375" style="8" bestFit="1" customWidth="1"/>
    <col min="8" max="11" width="9.140625" style="8"/>
    <col min="12" max="12" width="11.42578125" style="8" bestFit="1" customWidth="1"/>
    <col min="13" max="16384" width="9.140625" style="8"/>
  </cols>
  <sheetData>
    <row r="2" spans="2:13" x14ac:dyDescent="0.25">
      <c r="D2" s="2" t="s">
        <v>5</v>
      </c>
      <c r="E2" s="2">
        <f>SUM(E5:E1000)</f>
        <v>629.5</v>
      </c>
      <c r="F2" s="2">
        <f>SUM(F5:F1000)</f>
        <v>374.74</v>
      </c>
    </row>
    <row r="4" spans="2:13" x14ac:dyDescent="0.25">
      <c r="B4" s="1" t="s">
        <v>144</v>
      </c>
      <c r="C4" s="1" t="s">
        <v>142</v>
      </c>
      <c r="D4" s="3" t="s">
        <v>143</v>
      </c>
      <c r="E4" s="3" t="s">
        <v>146</v>
      </c>
      <c r="F4" s="3" t="s">
        <v>147</v>
      </c>
      <c r="G4" s="1" t="s">
        <v>145</v>
      </c>
      <c r="H4" s="3" t="s">
        <v>7</v>
      </c>
      <c r="I4" s="3" t="s">
        <v>7</v>
      </c>
      <c r="L4" s="1" t="s">
        <v>10</v>
      </c>
      <c r="M4" s="1"/>
    </row>
    <row r="5" spans="2:13" x14ac:dyDescent="0.25">
      <c r="B5" s="26" t="s">
        <v>135</v>
      </c>
      <c r="C5" s="27" t="s">
        <v>4</v>
      </c>
      <c r="D5" s="26" t="s">
        <v>355</v>
      </c>
      <c r="E5" s="26">
        <v>12</v>
      </c>
      <c r="F5" s="26">
        <v>41</v>
      </c>
      <c r="G5" s="32" t="s">
        <v>8</v>
      </c>
      <c r="H5" s="28">
        <f>SUM(E5:E33)</f>
        <v>268</v>
      </c>
      <c r="I5" s="28">
        <f>SUM(F5:F33)</f>
        <v>374.74</v>
      </c>
      <c r="J5" s="26"/>
      <c r="K5" s="26" t="s">
        <v>135</v>
      </c>
      <c r="L5" s="29" t="s">
        <v>9</v>
      </c>
      <c r="M5" s="29">
        <f>COUNTIF(G5:G33,L5)</f>
        <v>20</v>
      </c>
    </row>
    <row r="6" spans="2:13" x14ac:dyDescent="0.25">
      <c r="D6" s="26" t="s">
        <v>356</v>
      </c>
      <c r="E6" s="8">
        <v>20</v>
      </c>
      <c r="F6" s="8">
        <v>26</v>
      </c>
      <c r="G6" s="11" t="s">
        <v>8</v>
      </c>
      <c r="L6" s="11" t="s">
        <v>8</v>
      </c>
      <c r="M6" s="11">
        <f>COUNTIF(G5:G33,L6)</f>
        <v>9</v>
      </c>
    </row>
    <row r="7" spans="2:13" x14ac:dyDescent="0.25">
      <c r="D7" s="26" t="s">
        <v>357</v>
      </c>
      <c r="E7" s="8">
        <v>12</v>
      </c>
      <c r="F7" s="8">
        <v>26</v>
      </c>
      <c r="G7" s="11" t="s">
        <v>8</v>
      </c>
      <c r="L7" s="8" t="s">
        <v>6</v>
      </c>
      <c r="M7" s="8">
        <f>COUNTIF(G5:G33,L7)</f>
        <v>0</v>
      </c>
    </row>
    <row r="8" spans="2:13" x14ac:dyDescent="0.25">
      <c r="D8" s="26" t="s">
        <v>358</v>
      </c>
      <c r="E8" s="8">
        <v>4</v>
      </c>
      <c r="F8" s="8">
        <v>3</v>
      </c>
      <c r="G8" s="11" t="s">
        <v>8</v>
      </c>
    </row>
    <row r="9" spans="2:13" x14ac:dyDescent="0.25">
      <c r="D9" s="26" t="s">
        <v>359</v>
      </c>
      <c r="E9" s="8">
        <v>6</v>
      </c>
      <c r="F9" s="8">
        <v>19</v>
      </c>
      <c r="G9" s="4" t="s">
        <v>9</v>
      </c>
    </row>
    <row r="10" spans="2:13" x14ac:dyDescent="0.25">
      <c r="D10" s="26" t="s">
        <v>360</v>
      </c>
      <c r="E10" s="8">
        <v>6</v>
      </c>
      <c r="F10" s="8">
        <v>9.6</v>
      </c>
      <c r="G10" s="4" t="s">
        <v>9</v>
      </c>
    </row>
    <row r="11" spans="2:13" x14ac:dyDescent="0.25">
      <c r="D11" s="26" t="s">
        <v>361</v>
      </c>
      <c r="E11" s="8">
        <v>6</v>
      </c>
      <c r="F11" s="8">
        <v>8</v>
      </c>
      <c r="G11" s="4" t="s">
        <v>9</v>
      </c>
    </row>
    <row r="12" spans="2:13" x14ac:dyDescent="0.25">
      <c r="D12" s="26" t="s">
        <v>362</v>
      </c>
      <c r="E12" s="8">
        <v>6</v>
      </c>
      <c r="F12" s="8">
        <v>8</v>
      </c>
      <c r="G12" s="4" t="s">
        <v>9</v>
      </c>
    </row>
    <row r="13" spans="2:13" x14ac:dyDescent="0.25">
      <c r="D13" s="26" t="s">
        <v>363</v>
      </c>
      <c r="E13" s="8">
        <v>8</v>
      </c>
      <c r="F13" s="8">
        <v>8</v>
      </c>
      <c r="G13" s="4" t="s">
        <v>9</v>
      </c>
    </row>
    <row r="14" spans="2:13" x14ac:dyDescent="0.25">
      <c r="D14" s="26" t="s">
        <v>364</v>
      </c>
      <c r="E14" s="8">
        <v>6</v>
      </c>
      <c r="F14" s="8">
        <v>6</v>
      </c>
      <c r="G14" s="4" t="s">
        <v>9</v>
      </c>
    </row>
    <row r="15" spans="2:13" x14ac:dyDescent="0.25">
      <c r="D15" s="26" t="s">
        <v>365</v>
      </c>
      <c r="E15" s="8">
        <v>6</v>
      </c>
      <c r="F15" s="8">
        <v>6</v>
      </c>
      <c r="G15" s="11" t="s">
        <v>8</v>
      </c>
    </row>
    <row r="16" spans="2:13" x14ac:dyDescent="0.25">
      <c r="D16" s="26" t="s">
        <v>366</v>
      </c>
      <c r="E16" s="8">
        <v>6</v>
      </c>
      <c r="F16" s="8">
        <v>4</v>
      </c>
      <c r="G16" s="4" t="s">
        <v>9</v>
      </c>
    </row>
    <row r="17" spans="4:7" x14ac:dyDescent="0.25">
      <c r="D17" s="26" t="s">
        <v>367</v>
      </c>
      <c r="E17" s="8">
        <v>6</v>
      </c>
      <c r="F17" s="8">
        <v>4</v>
      </c>
      <c r="G17" s="4" t="s">
        <v>9</v>
      </c>
    </row>
    <row r="18" spans="4:7" x14ac:dyDescent="0.25">
      <c r="D18" s="26" t="s">
        <v>368</v>
      </c>
      <c r="E18" s="8">
        <v>6</v>
      </c>
      <c r="F18" s="8">
        <v>6</v>
      </c>
      <c r="G18" s="4" t="s">
        <v>9</v>
      </c>
    </row>
    <row r="19" spans="4:7" x14ac:dyDescent="0.25">
      <c r="D19" s="26" t="s">
        <v>369</v>
      </c>
      <c r="E19" s="8">
        <v>6</v>
      </c>
      <c r="F19" s="8">
        <v>6</v>
      </c>
      <c r="G19" s="4" t="s">
        <v>9</v>
      </c>
    </row>
    <row r="20" spans="4:7" x14ac:dyDescent="0.25">
      <c r="D20" s="26" t="s">
        <v>370</v>
      </c>
      <c r="E20" s="8">
        <v>6</v>
      </c>
      <c r="F20" s="8">
        <v>5.5</v>
      </c>
      <c r="G20" s="11" t="s">
        <v>8</v>
      </c>
    </row>
    <row r="21" spans="4:7" x14ac:dyDescent="0.25">
      <c r="D21" s="26" t="s">
        <v>371</v>
      </c>
      <c r="E21" s="8">
        <v>6</v>
      </c>
      <c r="F21" s="8">
        <v>9.82</v>
      </c>
      <c r="G21" s="4" t="s">
        <v>9</v>
      </c>
    </row>
    <row r="22" spans="4:7" x14ac:dyDescent="0.25">
      <c r="D22" s="26" t="s">
        <v>372</v>
      </c>
      <c r="E22" s="8">
        <v>6</v>
      </c>
      <c r="F22" s="8">
        <v>9.82</v>
      </c>
      <c r="G22" s="4" t="s">
        <v>9</v>
      </c>
    </row>
    <row r="23" spans="4:7" x14ac:dyDescent="0.25">
      <c r="D23" s="26" t="s">
        <v>373</v>
      </c>
      <c r="E23" s="8">
        <v>6</v>
      </c>
      <c r="F23" s="8">
        <v>6</v>
      </c>
      <c r="G23" s="4" t="s">
        <v>9</v>
      </c>
    </row>
    <row r="24" spans="4:7" x14ac:dyDescent="0.25">
      <c r="D24" s="26" t="s">
        <v>374</v>
      </c>
      <c r="E24" s="8">
        <v>6</v>
      </c>
      <c r="F24" s="8">
        <v>7</v>
      </c>
      <c r="G24" s="4" t="s">
        <v>9</v>
      </c>
    </row>
    <row r="25" spans="4:7" x14ac:dyDescent="0.25">
      <c r="D25" s="26" t="s">
        <v>375</v>
      </c>
      <c r="E25" s="8">
        <v>8</v>
      </c>
      <c r="F25" s="8">
        <v>8</v>
      </c>
      <c r="G25" s="4" t="s">
        <v>9</v>
      </c>
    </row>
    <row r="26" spans="4:7" x14ac:dyDescent="0.25">
      <c r="D26" s="26" t="s">
        <v>376</v>
      </c>
      <c r="E26" s="8">
        <v>60</v>
      </c>
      <c r="F26" s="8">
        <v>73</v>
      </c>
      <c r="G26" s="11" t="s">
        <v>8</v>
      </c>
    </row>
    <row r="27" spans="4:7" x14ac:dyDescent="0.25">
      <c r="D27" s="26" t="s">
        <v>377</v>
      </c>
      <c r="E27" s="8">
        <v>12</v>
      </c>
      <c r="F27" s="8">
        <v>8</v>
      </c>
      <c r="G27" s="11" t="s">
        <v>8</v>
      </c>
    </row>
    <row r="28" spans="4:7" x14ac:dyDescent="0.25">
      <c r="D28" s="26" t="s">
        <v>378</v>
      </c>
      <c r="E28" s="8">
        <v>4</v>
      </c>
      <c r="F28" s="8">
        <v>9</v>
      </c>
      <c r="G28" s="4" t="s">
        <v>9</v>
      </c>
    </row>
    <row r="29" spans="4:7" x14ac:dyDescent="0.25">
      <c r="D29" s="26" t="s">
        <v>379</v>
      </c>
      <c r="E29" s="8">
        <v>6</v>
      </c>
      <c r="F29" s="8">
        <v>5</v>
      </c>
      <c r="G29" s="4" t="s">
        <v>9</v>
      </c>
    </row>
    <row r="30" spans="4:7" x14ac:dyDescent="0.25">
      <c r="D30" s="26" t="s">
        <v>380</v>
      </c>
      <c r="E30" s="8">
        <v>8</v>
      </c>
      <c r="F30" s="8">
        <v>8</v>
      </c>
      <c r="G30" s="4" t="s">
        <v>9</v>
      </c>
    </row>
    <row r="31" spans="4:7" x14ac:dyDescent="0.25">
      <c r="D31" s="26" t="s">
        <v>381</v>
      </c>
      <c r="E31" s="8">
        <v>8</v>
      </c>
      <c r="F31" s="8">
        <v>21</v>
      </c>
      <c r="G31" s="11" t="s">
        <v>8</v>
      </c>
    </row>
    <row r="32" spans="4:7" x14ac:dyDescent="0.25">
      <c r="D32" s="26" t="s">
        <v>382</v>
      </c>
      <c r="E32" s="8">
        <v>8</v>
      </c>
      <c r="F32" s="8">
        <v>8</v>
      </c>
      <c r="G32" s="4" t="s">
        <v>9</v>
      </c>
    </row>
    <row r="33" spans="2:13" x14ac:dyDescent="0.25">
      <c r="D33" s="26" t="s">
        <v>383</v>
      </c>
      <c r="E33" s="8">
        <v>8</v>
      </c>
      <c r="F33" s="8">
        <v>16</v>
      </c>
      <c r="G33" s="4" t="s">
        <v>9</v>
      </c>
    </row>
    <row r="34" spans="2:13" x14ac:dyDescent="0.25">
      <c r="B34" s="26" t="s">
        <v>136</v>
      </c>
      <c r="C34" s="27" t="s">
        <v>4</v>
      </c>
      <c r="D34" s="31" t="s">
        <v>384</v>
      </c>
      <c r="E34" s="26">
        <v>0.5</v>
      </c>
      <c r="F34" s="26">
        <v>0</v>
      </c>
      <c r="G34" s="26" t="s">
        <v>6</v>
      </c>
      <c r="H34" s="28">
        <f>SUM(E34:E62)</f>
        <v>14.5</v>
      </c>
      <c r="I34" s="28">
        <f>SUM(F34:F62)</f>
        <v>0</v>
      </c>
      <c r="J34" s="26"/>
      <c r="K34" s="26" t="s">
        <v>136</v>
      </c>
      <c r="L34" s="29" t="s">
        <v>9</v>
      </c>
      <c r="M34" s="29">
        <f>COUNTIF(G34:G62,L34)</f>
        <v>0</v>
      </c>
    </row>
    <row r="35" spans="2:13" x14ac:dyDescent="0.25">
      <c r="D35" s="31" t="s">
        <v>385</v>
      </c>
      <c r="E35" s="8">
        <v>0.5</v>
      </c>
      <c r="F35" s="8">
        <v>0</v>
      </c>
      <c r="G35" s="8" t="s">
        <v>6</v>
      </c>
      <c r="L35" s="11" t="s">
        <v>8</v>
      </c>
      <c r="M35" s="11">
        <f>COUNTIF(G34:G62,L35)</f>
        <v>0</v>
      </c>
    </row>
    <row r="36" spans="2:13" x14ac:dyDescent="0.25">
      <c r="D36" s="31" t="s">
        <v>386</v>
      </c>
      <c r="E36" s="8">
        <v>0.5</v>
      </c>
      <c r="F36" s="8">
        <v>0</v>
      </c>
      <c r="G36" s="8" t="s">
        <v>6</v>
      </c>
      <c r="L36" s="8" t="s">
        <v>6</v>
      </c>
      <c r="M36" s="8">
        <f>COUNTIF(G34:G62,L36)</f>
        <v>29</v>
      </c>
    </row>
    <row r="37" spans="2:13" x14ac:dyDescent="0.25">
      <c r="D37" s="31" t="s">
        <v>387</v>
      </c>
      <c r="E37" s="8">
        <v>0.5</v>
      </c>
      <c r="F37" s="8">
        <v>0</v>
      </c>
      <c r="G37" s="8" t="s">
        <v>6</v>
      </c>
    </row>
    <row r="38" spans="2:13" x14ac:dyDescent="0.25">
      <c r="D38" s="31" t="s">
        <v>388</v>
      </c>
      <c r="E38" s="8">
        <v>0.5</v>
      </c>
      <c r="F38" s="8">
        <v>0</v>
      </c>
      <c r="G38" s="8" t="s">
        <v>6</v>
      </c>
    </row>
    <row r="39" spans="2:13" x14ac:dyDescent="0.25">
      <c r="D39" s="31" t="s">
        <v>389</v>
      </c>
      <c r="E39" s="8">
        <v>0.5</v>
      </c>
      <c r="F39" s="8">
        <v>0</v>
      </c>
      <c r="G39" s="8" t="s">
        <v>6</v>
      </c>
    </row>
    <row r="40" spans="2:13" x14ac:dyDescent="0.25">
      <c r="D40" s="31" t="s">
        <v>390</v>
      </c>
      <c r="E40" s="8">
        <v>0.5</v>
      </c>
      <c r="F40" s="8">
        <v>0</v>
      </c>
      <c r="G40" s="8" t="s">
        <v>6</v>
      </c>
    </row>
    <row r="41" spans="2:13" x14ac:dyDescent="0.25">
      <c r="D41" s="31" t="s">
        <v>391</v>
      </c>
      <c r="E41" s="8">
        <v>0.5</v>
      </c>
      <c r="F41" s="8">
        <v>0</v>
      </c>
      <c r="G41" s="8" t="s">
        <v>6</v>
      </c>
    </row>
    <row r="42" spans="2:13" x14ac:dyDescent="0.25">
      <c r="D42" s="31" t="s">
        <v>392</v>
      </c>
      <c r="E42" s="8">
        <v>0.5</v>
      </c>
      <c r="F42" s="8">
        <v>0</v>
      </c>
      <c r="G42" s="8" t="s">
        <v>6</v>
      </c>
    </row>
    <row r="43" spans="2:13" x14ac:dyDescent="0.25">
      <c r="D43" s="31" t="s">
        <v>393</v>
      </c>
      <c r="E43" s="8">
        <v>0.5</v>
      </c>
      <c r="F43" s="8">
        <v>0</v>
      </c>
      <c r="G43" s="8" t="s">
        <v>6</v>
      </c>
    </row>
    <row r="44" spans="2:13" x14ac:dyDescent="0.25">
      <c r="D44" s="31" t="s">
        <v>394</v>
      </c>
      <c r="E44" s="8">
        <v>0.5</v>
      </c>
      <c r="F44" s="8">
        <v>0</v>
      </c>
      <c r="G44" s="8" t="s">
        <v>6</v>
      </c>
    </row>
    <row r="45" spans="2:13" x14ac:dyDescent="0.25">
      <c r="D45" s="31" t="s">
        <v>395</v>
      </c>
      <c r="E45" s="8">
        <v>0.5</v>
      </c>
      <c r="F45" s="8">
        <v>0</v>
      </c>
      <c r="G45" s="8" t="s">
        <v>6</v>
      </c>
    </row>
    <row r="46" spans="2:13" x14ac:dyDescent="0.25">
      <c r="D46" s="31" t="s">
        <v>396</v>
      </c>
      <c r="E46" s="8">
        <v>0.5</v>
      </c>
      <c r="F46" s="8">
        <v>0</v>
      </c>
      <c r="G46" s="8" t="s">
        <v>6</v>
      </c>
    </row>
    <row r="47" spans="2:13" x14ac:dyDescent="0.25">
      <c r="D47" s="31" t="s">
        <v>397</v>
      </c>
      <c r="E47" s="8">
        <v>0.5</v>
      </c>
      <c r="F47" s="8">
        <v>0</v>
      </c>
      <c r="G47" s="8" t="s">
        <v>6</v>
      </c>
    </row>
    <row r="48" spans="2:13" x14ac:dyDescent="0.25">
      <c r="D48" s="31" t="s">
        <v>398</v>
      </c>
      <c r="E48" s="8">
        <v>0.5</v>
      </c>
      <c r="F48" s="8">
        <v>0</v>
      </c>
      <c r="G48" s="8" t="s">
        <v>6</v>
      </c>
    </row>
    <row r="49" spans="2:13" x14ac:dyDescent="0.25">
      <c r="D49" s="31" t="s">
        <v>399</v>
      </c>
      <c r="E49" s="8">
        <v>0.5</v>
      </c>
      <c r="F49" s="8">
        <v>0</v>
      </c>
      <c r="G49" s="8" t="s">
        <v>6</v>
      </c>
    </row>
    <row r="50" spans="2:13" x14ac:dyDescent="0.25">
      <c r="D50" s="31" t="s">
        <v>400</v>
      </c>
      <c r="E50" s="8">
        <v>0.5</v>
      </c>
      <c r="F50" s="8">
        <v>0</v>
      </c>
      <c r="G50" s="8" t="s">
        <v>6</v>
      </c>
    </row>
    <row r="51" spans="2:13" x14ac:dyDescent="0.25">
      <c r="D51" s="31" t="s">
        <v>401</v>
      </c>
      <c r="E51" s="8">
        <v>0.5</v>
      </c>
      <c r="F51" s="8">
        <v>0</v>
      </c>
      <c r="G51" s="8" t="s">
        <v>6</v>
      </c>
    </row>
    <row r="52" spans="2:13" x14ac:dyDescent="0.25">
      <c r="D52" s="31" t="s">
        <v>402</v>
      </c>
      <c r="E52" s="8">
        <v>0.5</v>
      </c>
      <c r="F52" s="8">
        <v>0</v>
      </c>
      <c r="G52" s="8" t="s">
        <v>6</v>
      </c>
    </row>
    <row r="53" spans="2:13" x14ac:dyDescent="0.25">
      <c r="D53" s="31" t="s">
        <v>403</v>
      </c>
      <c r="E53" s="8">
        <v>0.5</v>
      </c>
      <c r="F53" s="8">
        <v>0</v>
      </c>
      <c r="G53" s="8" t="s">
        <v>6</v>
      </c>
    </row>
    <row r="54" spans="2:13" x14ac:dyDescent="0.25">
      <c r="D54" s="31" t="s">
        <v>404</v>
      </c>
      <c r="E54" s="8">
        <v>0.5</v>
      </c>
      <c r="F54" s="8">
        <v>0</v>
      </c>
      <c r="G54" s="8" t="s">
        <v>6</v>
      </c>
    </row>
    <row r="55" spans="2:13" x14ac:dyDescent="0.25">
      <c r="D55" s="31" t="s">
        <v>405</v>
      </c>
      <c r="E55" s="8">
        <v>0.5</v>
      </c>
      <c r="F55" s="8">
        <v>0</v>
      </c>
      <c r="G55" s="8" t="s">
        <v>6</v>
      </c>
    </row>
    <row r="56" spans="2:13" x14ac:dyDescent="0.25">
      <c r="D56" s="31" t="s">
        <v>406</v>
      </c>
      <c r="E56" s="8">
        <v>0.5</v>
      </c>
      <c r="F56" s="8">
        <v>0</v>
      </c>
      <c r="G56" s="8" t="s">
        <v>6</v>
      </c>
    </row>
    <row r="57" spans="2:13" x14ac:dyDescent="0.25">
      <c r="D57" s="31" t="s">
        <v>407</v>
      </c>
      <c r="E57" s="8">
        <v>0.5</v>
      </c>
      <c r="F57" s="8">
        <v>0</v>
      </c>
      <c r="G57" s="8" t="s">
        <v>6</v>
      </c>
    </row>
    <row r="58" spans="2:13" x14ac:dyDescent="0.25">
      <c r="D58" s="31" t="s">
        <v>408</v>
      </c>
      <c r="E58" s="8">
        <v>0.5</v>
      </c>
      <c r="F58" s="8">
        <v>0</v>
      </c>
      <c r="G58" s="8" t="s">
        <v>6</v>
      </c>
    </row>
    <row r="59" spans="2:13" x14ac:dyDescent="0.25">
      <c r="D59" s="31" t="s">
        <v>409</v>
      </c>
      <c r="E59" s="8">
        <v>0.5</v>
      </c>
      <c r="F59" s="8">
        <v>0</v>
      </c>
      <c r="G59" s="8" t="s">
        <v>6</v>
      </c>
    </row>
    <row r="60" spans="2:13" x14ac:dyDescent="0.25">
      <c r="D60" s="31" t="s">
        <v>410</v>
      </c>
      <c r="E60" s="8">
        <v>0.5</v>
      </c>
      <c r="F60" s="8">
        <v>0</v>
      </c>
      <c r="G60" s="8" t="s">
        <v>6</v>
      </c>
    </row>
    <row r="61" spans="2:13" x14ac:dyDescent="0.25">
      <c r="D61" s="31" t="s">
        <v>411</v>
      </c>
      <c r="E61" s="8">
        <v>0.5</v>
      </c>
      <c r="F61" s="8">
        <v>0</v>
      </c>
      <c r="G61" s="8" t="s">
        <v>6</v>
      </c>
    </row>
    <row r="62" spans="2:13" x14ac:dyDescent="0.25">
      <c r="D62" s="31" t="s">
        <v>412</v>
      </c>
      <c r="E62" s="8">
        <v>0.5</v>
      </c>
      <c r="F62" s="8">
        <v>0</v>
      </c>
      <c r="G62" s="8" t="s">
        <v>6</v>
      </c>
    </row>
    <row r="63" spans="2:13" x14ac:dyDescent="0.25">
      <c r="B63" s="26" t="s">
        <v>137</v>
      </c>
      <c r="C63" s="27" t="s">
        <v>4</v>
      </c>
      <c r="D63" s="31" t="s">
        <v>413</v>
      </c>
      <c r="E63" s="26">
        <v>12</v>
      </c>
      <c r="F63" s="26">
        <v>0</v>
      </c>
      <c r="G63" s="26" t="s">
        <v>6</v>
      </c>
      <c r="H63" s="28">
        <f>SUM(E63:E91)</f>
        <v>43</v>
      </c>
      <c r="I63" s="28">
        <f>SUM(F63:F91)</f>
        <v>0</v>
      </c>
      <c r="J63" s="26"/>
      <c r="K63" s="26" t="s">
        <v>137</v>
      </c>
      <c r="L63" s="29" t="s">
        <v>9</v>
      </c>
      <c r="M63" s="29">
        <f>COUNTIF(G63:G91,L63)</f>
        <v>0</v>
      </c>
    </row>
    <row r="64" spans="2:13" x14ac:dyDescent="0.25">
      <c r="D64" s="31" t="s">
        <v>414</v>
      </c>
      <c r="E64" s="8">
        <v>10</v>
      </c>
      <c r="F64" s="8">
        <v>0</v>
      </c>
      <c r="G64" s="8" t="s">
        <v>6</v>
      </c>
      <c r="L64" s="11" t="s">
        <v>8</v>
      </c>
      <c r="M64" s="11">
        <f>COUNTIF(G63:G91,L64)</f>
        <v>0</v>
      </c>
    </row>
    <row r="65" spans="2:13" x14ac:dyDescent="0.25">
      <c r="B65" s="24"/>
      <c r="D65" s="31" t="s">
        <v>415</v>
      </c>
      <c r="E65" s="8">
        <v>8</v>
      </c>
      <c r="F65" s="8">
        <v>0</v>
      </c>
      <c r="G65" s="8" t="s">
        <v>6</v>
      </c>
      <c r="K65" s="24"/>
      <c r="L65" s="8" t="s">
        <v>6</v>
      </c>
      <c r="M65" s="8">
        <f>COUNTIF(G63:G91,L65)</f>
        <v>29</v>
      </c>
    </row>
    <row r="66" spans="2:13" x14ac:dyDescent="0.25">
      <c r="D66" s="31" t="s">
        <v>416</v>
      </c>
      <c r="E66" s="8">
        <v>0.5</v>
      </c>
      <c r="F66" s="8">
        <v>0</v>
      </c>
      <c r="G66" s="8" t="s">
        <v>6</v>
      </c>
    </row>
    <row r="67" spans="2:13" x14ac:dyDescent="0.25">
      <c r="D67" s="31" t="s">
        <v>417</v>
      </c>
      <c r="E67" s="8">
        <v>0.5</v>
      </c>
      <c r="F67" s="8">
        <v>0</v>
      </c>
      <c r="G67" s="8" t="s">
        <v>6</v>
      </c>
    </row>
    <row r="68" spans="2:13" x14ac:dyDescent="0.25">
      <c r="D68" s="31" t="s">
        <v>418</v>
      </c>
      <c r="E68" s="8">
        <v>0.5</v>
      </c>
      <c r="F68" s="8">
        <v>0</v>
      </c>
      <c r="G68" s="8" t="s">
        <v>6</v>
      </c>
    </row>
    <row r="69" spans="2:13" x14ac:dyDescent="0.25">
      <c r="D69" s="31" t="s">
        <v>419</v>
      </c>
      <c r="E69" s="8">
        <v>0.5</v>
      </c>
      <c r="F69" s="8">
        <v>0</v>
      </c>
      <c r="G69" s="8" t="s">
        <v>6</v>
      </c>
    </row>
    <row r="70" spans="2:13" x14ac:dyDescent="0.25">
      <c r="D70" s="31" t="s">
        <v>420</v>
      </c>
      <c r="E70" s="8">
        <v>0.5</v>
      </c>
      <c r="F70" s="8">
        <v>0</v>
      </c>
      <c r="G70" s="8" t="s">
        <v>6</v>
      </c>
    </row>
    <row r="71" spans="2:13" x14ac:dyDescent="0.25">
      <c r="D71" s="31" t="s">
        <v>421</v>
      </c>
      <c r="E71" s="8">
        <v>0.5</v>
      </c>
      <c r="F71" s="8">
        <v>0</v>
      </c>
      <c r="G71" s="8" t="s">
        <v>6</v>
      </c>
    </row>
    <row r="72" spans="2:13" x14ac:dyDescent="0.25">
      <c r="D72" s="31" t="s">
        <v>422</v>
      </c>
      <c r="E72" s="8">
        <v>0.5</v>
      </c>
      <c r="F72" s="8">
        <v>0</v>
      </c>
      <c r="G72" s="8" t="s">
        <v>6</v>
      </c>
    </row>
    <row r="73" spans="2:13" x14ac:dyDescent="0.25">
      <c r="D73" s="31" t="s">
        <v>423</v>
      </c>
      <c r="E73" s="8">
        <v>0.5</v>
      </c>
      <c r="F73" s="8">
        <v>0</v>
      </c>
      <c r="G73" s="8" t="s">
        <v>6</v>
      </c>
    </row>
    <row r="74" spans="2:13" x14ac:dyDescent="0.25">
      <c r="D74" s="31" t="s">
        <v>424</v>
      </c>
      <c r="E74" s="8">
        <v>0.5</v>
      </c>
      <c r="F74" s="8">
        <v>0</v>
      </c>
      <c r="G74" s="8" t="s">
        <v>6</v>
      </c>
    </row>
    <row r="75" spans="2:13" x14ac:dyDescent="0.25">
      <c r="D75" s="31" t="s">
        <v>425</v>
      </c>
      <c r="E75" s="8">
        <v>0.5</v>
      </c>
      <c r="F75" s="8">
        <v>0</v>
      </c>
      <c r="G75" s="8" t="s">
        <v>6</v>
      </c>
    </row>
    <row r="76" spans="2:13" x14ac:dyDescent="0.25">
      <c r="D76" s="31" t="s">
        <v>426</v>
      </c>
      <c r="E76" s="8">
        <v>0.5</v>
      </c>
      <c r="F76" s="8">
        <v>0</v>
      </c>
      <c r="G76" s="8" t="s">
        <v>6</v>
      </c>
    </row>
    <row r="77" spans="2:13" x14ac:dyDescent="0.25">
      <c r="D77" s="31" t="s">
        <v>427</v>
      </c>
      <c r="E77" s="8">
        <v>0.5</v>
      </c>
      <c r="F77" s="8">
        <v>0</v>
      </c>
      <c r="G77" s="8" t="s">
        <v>6</v>
      </c>
    </row>
    <row r="78" spans="2:13" x14ac:dyDescent="0.25">
      <c r="D78" s="31" t="s">
        <v>428</v>
      </c>
      <c r="E78" s="8">
        <v>0.5</v>
      </c>
      <c r="F78" s="8">
        <v>0</v>
      </c>
      <c r="G78" s="8" t="s">
        <v>6</v>
      </c>
    </row>
    <row r="79" spans="2:13" x14ac:dyDescent="0.25">
      <c r="D79" s="31" t="s">
        <v>429</v>
      </c>
      <c r="E79" s="8">
        <v>0.5</v>
      </c>
      <c r="F79" s="8">
        <v>0</v>
      </c>
      <c r="G79" s="8" t="s">
        <v>6</v>
      </c>
    </row>
    <row r="80" spans="2:13" x14ac:dyDescent="0.25">
      <c r="D80" s="31" t="s">
        <v>430</v>
      </c>
      <c r="E80" s="8">
        <v>0.5</v>
      </c>
      <c r="F80" s="8">
        <v>0</v>
      </c>
      <c r="G80" s="8" t="s">
        <v>6</v>
      </c>
    </row>
    <row r="81" spans="2:13" x14ac:dyDescent="0.25">
      <c r="D81" s="31" t="s">
        <v>431</v>
      </c>
      <c r="E81" s="8">
        <v>0.5</v>
      </c>
      <c r="F81" s="8">
        <v>0</v>
      </c>
      <c r="G81" s="8" t="s">
        <v>6</v>
      </c>
    </row>
    <row r="82" spans="2:13" x14ac:dyDescent="0.25">
      <c r="D82" s="31" t="s">
        <v>432</v>
      </c>
      <c r="E82" s="8">
        <v>0.5</v>
      </c>
      <c r="F82" s="8">
        <v>0</v>
      </c>
      <c r="G82" s="8" t="s">
        <v>6</v>
      </c>
    </row>
    <row r="83" spans="2:13" x14ac:dyDescent="0.25">
      <c r="D83" s="31" t="s">
        <v>433</v>
      </c>
      <c r="E83" s="8">
        <v>0.5</v>
      </c>
      <c r="F83" s="8">
        <v>0</v>
      </c>
      <c r="G83" s="8" t="s">
        <v>6</v>
      </c>
    </row>
    <row r="84" spans="2:13" x14ac:dyDescent="0.25">
      <c r="D84" s="31" t="s">
        <v>434</v>
      </c>
      <c r="E84" s="8">
        <v>0.5</v>
      </c>
      <c r="F84" s="8">
        <v>0</v>
      </c>
      <c r="G84" s="8" t="s">
        <v>6</v>
      </c>
    </row>
    <row r="85" spans="2:13" x14ac:dyDescent="0.25">
      <c r="D85" s="31" t="s">
        <v>435</v>
      </c>
      <c r="E85" s="8">
        <v>0.5</v>
      </c>
      <c r="F85" s="8">
        <v>0</v>
      </c>
      <c r="G85" s="8" t="s">
        <v>6</v>
      </c>
    </row>
    <row r="86" spans="2:13" x14ac:dyDescent="0.25">
      <c r="D86" s="31" t="s">
        <v>436</v>
      </c>
      <c r="E86" s="8">
        <v>0.5</v>
      </c>
      <c r="F86" s="8">
        <v>0</v>
      </c>
      <c r="G86" s="8" t="s">
        <v>6</v>
      </c>
    </row>
    <row r="87" spans="2:13" x14ac:dyDescent="0.25">
      <c r="D87" s="31" t="s">
        <v>437</v>
      </c>
      <c r="E87" s="8">
        <v>0.5</v>
      </c>
      <c r="F87" s="8">
        <v>0</v>
      </c>
      <c r="G87" s="8" t="s">
        <v>6</v>
      </c>
    </row>
    <row r="88" spans="2:13" x14ac:dyDescent="0.25">
      <c r="D88" s="31" t="s">
        <v>438</v>
      </c>
      <c r="E88" s="8">
        <v>0.5</v>
      </c>
      <c r="F88" s="8">
        <v>0</v>
      </c>
      <c r="G88" s="8" t="s">
        <v>6</v>
      </c>
    </row>
    <row r="89" spans="2:13" x14ac:dyDescent="0.25">
      <c r="D89" s="31" t="s">
        <v>439</v>
      </c>
      <c r="E89" s="8">
        <v>0.5</v>
      </c>
      <c r="F89" s="8">
        <v>0</v>
      </c>
      <c r="G89" s="8" t="s">
        <v>6</v>
      </c>
    </row>
    <row r="90" spans="2:13" x14ac:dyDescent="0.25">
      <c r="D90" s="31" t="s">
        <v>440</v>
      </c>
      <c r="E90" s="8">
        <v>0.5</v>
      </c>
      <c r="F90" s="8">
        <v>0</v>
      </c>
      <c r="G90" s="8" t="s">
        <v>6</v>
      </c>
    </row>
    <row r="91" spans="2:13" x14ac:dyDescent="0.25">
      <c r="D91" s="31" t="s">
        <v>441</v>
      </c>
      <c r="E91" s="2">
        <v>0.5</v>
      </c>
      <c r="F91" s="8">
        <v>0</v>
      </c>
      <c r="G91" s="8" t="s">
        <v>6</v>
      </c>
    </row>
    <row r="92" spans="2:13" x14ac:dyDescent="0.25">
      <c r="B92" s="26" t="s">
        <v>138</v>
      </c>
      <c r="C92" s="27" t="s">
        <v>4</v>
      </c>
      <c r="D92" s="31" t="s">
        <v>442</v>
      </c>
      <c r="E92" s="8">
        <v>0.5</v>
      </c>
      <c r="F92" s="26">
        <v>0</v>
      </c>
      <c r="G92" s="26" t="s">
        <v>6</v>
      </c>
      <c r="H92" s="28">
        <f>SUM(E92:E119)</f>
        <v>14</v>
      </c>
      <c r="I92" s="28">
        <f>SUM(F92:F119)</f>
        <v>0</v>
      </c>
      <c r="J92" s="26"/>
      <c r="K92" s="26" t="s">
        <v>138</v>
      </c>
      <c r="L92" s="29" t="s">
        <v>9</v>
      </c>
      <c r="M92" s="29">
        <f>COUNTIF(G92:G119,L92)</f>
        <v>0</v>
      </c>
    </row>
    <row r="93" spans="2:13" x14ac:dyDescent="0.25">
      <c r="B93" s="24"/>
      <c r="D93" s="31" t="s">
        <v>443</v>
      </c>
      <c r="E93" s="8">
        <v>0.5</v>
      </c>
      <c r="F93" s="8">
        <v>0</v>
      </c>
      <c r="G93" s="8" t="s">
        <v>6</v>
      </c>
      <c r="K93" s="24"/>
      <c r="L93" s="11" t="s">
        <v>8</v>
      </c>
      <c r="M93" s="11">
        <f>COUNTIF(G92:G119,L93)</f>
        <v>0</v>
      </c>
    </row>
    <row r="94" spans="2:13" x14ac:dyDescent="0.25">
      <c r="B94" s="24"/>
      <c r="D94" s="31" t="s">
        <v>444</v>
      </c>
      <c r="E94" s="8">
        <v>0.5</v>
      </c>
      <c r="F94" s="8">
        <v>0</v>
      </c>
      <c r="G94" s="8" t="s">
        <v>6</v>
      </c>
      <c r="K94" s="24"/>
      <c r="L94" s="8" t="s">
        <v>6</v>
      </c>
      <c r="M94" s="8">
        <f>COUNTIF(G92:G119,L94)</f>
        <v>28</v>
      </c>
    </row>
    <row r="95" spans="2:13" x14ac:dyDescent="0.25">
      <c r="D95" s="31" t="s">
        <v>445</v>
      </c>
      <c r="E95" s="8">
        <v>0.5</v>
      </c>
      <c r="F95" s="8">
        <v>0</v>
      </c>
      <c r="G95" s="8" t="s">
        <v>6</v>
      </c>
    </row>
    <row r="96" spans="2:13" x14ac:dyDescent="0.25">
      <c r="D96" s="31" t="s">
        <v>446</v>
      </c>
      <c r="E96" s="8">
        <v>0.5</v>
      </c>
      <c r="F96" s="8">
        <v>0</v>
      </c>
      <c r="G96" s="8" t="s">
        <v>6</v>
      </c>
    </row>
    <row r="97" spans="4:7" x14ac:dyDescent="0.25">
      <c r="D97" s="31" t="s">
        <v>447</v>
      </c>
      <c r="E97" s="8">
        <v>0.5</v>
      </c>
      <c r="F97" s="8">
        <v>0</v>
      </c>
      <c r="G97" s="8" t="s">
        <v>6</v>
      </c>
    </row>
    <row r="98" spans="4:7" x14ac:dyDescent="0.25">
      <c r="D98" s="31" t="s">
        <v>448</v>
      </c>
      <c r="E98" s="8">
        <v>0.5</v>
      </c>
      <c r="F98" s="8">
        <v>0</v>
      </c>
      <c r="G98" s="8" t="s">
        <v>6</v>
      </c>
    </row>
    <row r="99" spans="4:7" x14ac:dyDescent="0.25">
      <c r="D99" s="31" t="s">
        <v>449</v>
      </c>
      <c r="E99" s="8">
        <v>0.5</v>
      </c>
      <c r="F99" s="8">
        <v>0</v>
      </c>
      <c r="G99" s="8" t="s">
        <v>6</v>
      </c>
    </row>
    <row r="100" spans="4:7" x14ac:dyDescent="0.25">
      <c r="D100" s="31" t="s">
        <v>450</v>
      </c>
      <c r="E100" s="8">
        <v>0.5</v>
      </c>
      <c r="F100" s="8">
        <v>0</v>
      </c>
      <c r="G100" s="8" t="s">
        <v>6</v>
      </c>
    </row>
    <row r="101" spans="4:7" x14ac:dyDescent="0.25">
      <c r="D101" s="31" t="s">
        <v>451</v>
      </c>
      <c r="E101" s="8">
        <v>0.5</v>
      </c>
      <c r="F101" s="8">
        <v>0</v>
      </c>
      <c r="G101" s="8" t="s">
        <v>6</v>
      </c>
    </row>
    <row r="102" spans="4:7" x14ac:dyDescent="0.25">
      <c r="D102" s="31" t="s">
        <v>452</v>
      </c>
      <c r="E102" s="8">
        <v>0.5</v>
      </c>
      <c r="F102" s="8">
        <v>0</v>
      </c>
      <c r="G102" s="8" t="s">
        <v>6</v>
      </c>
    </row>
    <row r="103" spans="4:7" x14ac:dyDescent="0.25">
      <c r="D103" s="31" t="s">
        <v>453</v>
      </c>
      <c r="E103" s="8">
        <v>0.5</v>
      </c>
      <c r="F103" s="8">
        <v>0</v>
      </c>
      <c r="G103" s="8" t="s">
        <v>6</v>
      </c>
    </row>
    <row r="104" spans="4:7" x14ac:dyDescent="0.25">
      <c r="D104" s="31" t="s">
        <v>454</v>
      </c>
      <c r="E104" s="8">
        <v>0.5</v>
      </c>
      <c r="F104" s="8">
        <v>0</v>
      </c>
      <c r="G104" s="8" t="s">
        <v>6</v>
      </c>
    </row>
    <row r="105" spans="4:7" x14ac:dyDescent="0.25">
      <c r="D105" s="31" t="s">
        <v>455</v>
      </c>
      <c r="E105" s="8">
        <v>0.5</v>
      </c>
      <c r="F105" s="8">
        <v>0</v>
      </c>
      <c r="G105" s="8" t="s">
        <v>6</v>
      </c>
    </row>
    <row r="106" spans="4:7" x14ac:dyDescent="0.25">
      <c r="D106" s="31" t="s">
        <v>456</v>
      </c>
      <c r="E106" s="8">
        <v>0.5</v>
      </c>
      <c r="F106" s="8">
        <v>0</v>
      </c>
      <c r="G106" s="8" t="s">
        <v>6</v>
      </c>
    </row>
    <row r="107" spans="4:7" x14ac:dyDescent="0.25">
      <c r="D107" s="31" t="s">
        <v>457</v>
      </c>
      <c r="E107" s="8">
        <v>0.5</v>
      </c>
      <c r="F107" s="8">
        <v>0</v>
      </c>
      <c r="G107" s="8" t="s">
        <v>6</v>
      </c>
    </row>
    <row r="108" spans="4:7" x14ac:dyDescent="0.25">
      <c r="D108" s="31" t="s">
        <v>458</v>
      </c>
      <c r="E108" s="8">
        <v>0.5</v>
      </c>
      <c r="F108" s="8">
        <v>0</v>
      </c>
      <c r="G108" s="8" t="s">
        <v>6</v>
      </c>
    </row>
    <row r="109" spans="4:7" x14ac:dyDescent="0.25">
      <c r="D109" s="31" t="s">
        <v>459</v>
      </c>
      <c r="E109" s="8">
        <v>0.5</v>
      </c>
      <c r="F109" s="8">
        <v>0</v>
      </c>
      <c r="G109" s="8" t="s">
        <v>6</v>
      </c>
    </row>
    <row r="110" spans="4:7" x14ac:dyDescent="0.25">
      <c r="D110" s="31" t="s">
        <v>460</v>
      </c>
      <c r="E110" s="8">
        <v>0.5</v>
      </c>
      <c r="F110" s="8">
        <v>0</v>
      </c>
      <c r="G110" s="8" t="s">
        <v>6</v>
      </c>
    </row>
    <row r="111" spans="4:7" x14ac:dyDescent="0.25">
      <c r="D111" s="31" t="s">
        <v>461</v>
      </c>
      <c r="E111" s="8">
        <v>0.5</v>
      </c>
      <c r="F111" s="8">
        <v>0</v>
      </c>
      <c r="G111" s="8" t="s">
        <v>6</v>
      </c>
    </row>
    <row r="112" spans="4:7" x14ac:dyDescent="0.25">
      <c r="D112" s="31" t="s">
        <v>462</v>
      </c>
      <c r="E112" s="8">
        <v>0.5</v>
      </c>
      <c r="F112" s="8">
        <v>0</v>
      </c>
      <c r="G112" s="8" t="s">
        <v>6</v>
      </c>
    </row>
    <row r="113" spans="2:13" x14ac:dyDescent="0.25">
      <c r="D113" s="31" t="s">
        <v>463</v>
      </c>
      <c r="E113" s="8">
        <v>0.5</v>
      </c>
      <c r="F113" s="8">
        <v>0</v>
      </c>
      <c r="G113" s="8" t="s">
        <v>6</v>
      </c>
    </row>
    <row r="114" spans="2:13" x14ac:dyDescent="0.25">
      <c r="D114" s="31" t="s">
        <v>464</v>
      </c>
      <c r="E114" s="8">
        <v>0.5</v>
      </c>
      <c r="F114" s="8">
        <v>0</v>
      </c>
      <c r="G114" s="8" t="s">
        <v>6</v>
      </c>
    </row>
    <row r="115" spans="2:13" x14ac:dyDescent="0.25">
      <c r="D115" s="31" t="s">
        <v>465</v>
      </c>
      <c r="E115" s="8">
        <v>0.5</v>
      </c>
      <c r="F115" s="8">
        <v>0</v>
      </c>
      <c r="G115" s="8" t="s">
        <v>6</v>
      </c>
    </row>
    <row r="116" spans="2:13" x14ac:dyDescent="0.25">
      <c r="D116" s="31" t="s">
        <v>466</v>
      </c>
      <c r="E116" s="8">
        <v>0.5</v>
      </c>
      <c r="F116" s="8">
        <v>0</v>
      </c>
      <c r="G116" s="8" t="s">
        <v>6</v>
      </c>
    </row>
    <row r="117" spans="2:13" x14ac:dyDescent="0.25">
      <c r="D117" s="31" t="s">
        <v>467</v>
      </c>
      <c r="E117" s="8">
        <v>0.5</v>
      </c>
      <c r="F117" s="8">
        <v>0</v>
      </c>
      <c r="G117" s="8" t="s">
        <v>6</v>
      </c>
    </row>
    <row r="118" spans="2:13" x14ac:dyDescent="0.25">
      <c r="D118" s="31" t="s">
        <v>468</v>
      </c>
      <c r="E118" s="8">
        <v>0.5</v>
      </c>
      <c r="F118" s="8">
        <v>0</v>
      </c>
      <c r="G118" s="8" t="s">
        <v>6</v>
      </c>
    </row>
    <row r="119" spans="2:13" x14ac:dyDescent="0.25">
      <c r="D119" s="31" t="s">
        <v>469</v>
      </c>
      <c r="E119" s="8">
        <v>0.5</v>
      </c>
      <c r="F119" s="8">
        <v>0</v>
      </c>
      <c r="G119" s="8" t="s">
        <v>6</v>
      </c>
    </row>
    <row r="120" spans="2:13" x14ac:dyDescent="0.25">
      <c r="B120" s="26" t="s">
        <v>139</v>
      </c>
      <c r="C120" s="27" t="s">
        <v>4</v>
      </c>
      <c r="D120" s="31" t="s">
        <v>470</v>
      </c>
      <c r="E120" s="26">
        <v>12</v>
      </c>
      <c r="F120" s="26">
        <v>0</v>
      </c>
      <c r="G120" s="26" t="s">
        <v>6</v>
      </c>
      <c r="H120" s="28">
        <f>SUM(E120:E147)</f>
        <v>204</v>
      </c>
      <c r="I120" s="28">
        <f>SUM(F120:F147)</f>
        <v>0</v>
      </c>
      <c r="J120" s="26"/>
      <c r="K120" s="26" t="s">
        <v>139</v>
      </c>
      <c r="L120" s="29" t="s">
        <v>9</v>
      </c>
      <c r="M120" s="29">
        <f>COUNTIF(G120:G147,L120)</f>
        <v>0</v>
      </c>
    </row>
    <row r="121" spans="2:13" x14ac:dyDescent="0.25">
      <c r="D121" s="31" t="s">
        <v>471</v>
      </c>
      <c r="E121" s="8">
        <v>10</v>
      </c>
      <c r="F121" s="8">
        <v>0</v>
      </c>
      <c r="G121" s="8" t="s">
        <v>6</v>
      </c>
      <c r="L121" s="11" t="s">
        <v>8</v>
      </c>
      <c r="M121" s="11">
        <f>COUNTIF(G120:G147,L121)</f>
        <v>0</v>
      </c>
    </row>
    <row r="122" spans="2:13" x14ac:dyDescent="0.25">
      <c r="D122" s="31" t="s">
        <v>472</v>
      </c>
      <c r="E122" s="8">
        <v>8</v>
      </c>
      <c r="F122" s="8">
        <v>0</v>
      </c>
      <c r="G122" s="8" t="s">
        <v>6</v>
      </c>
      <c r="L122" s="8" t="s">
        <v>6</v>
      </c>
      <c r="M122" s="8">
        <f>COUNTIF(G120:G147,L122)</f>
        <v>28</v>
      </c>
    </row>
    <row r="123" spans="2:13" x14ac:dyDescent="0.25">
      <c r="D123" s="31" t="s">
        <v>473</v>
      </c>
      <c r="E123" s="8">
        <v>4</v>
      </c>
      <c r="F123" s="8">
        <v>0</v>
      </c>
      <c r="G123" s="8" t="s">
        <v>6</v>
      </c>
    </row>
    <row r="124" spans="2:13" x14ac:dyDescent="0.25">
      <c r="D124" s="31" t="s">
        <v>474</v>
      </c>
      <c r="E124" s="8">
        <v>6</v>
      </c>
      <c r="F124" s="8">
        <v>0</v>
      </c>
      <c r="G124" s="8" t="s">
        <v>6</v>
      </c>
    </row>
    <row r="125" spans="2:13" x14ac:dyDescent="0.25">
      <c r="D125" s="31" t="s">
        <v>475</v>
      </c>
      <c r="E125" s="8">
        <v>6</v>
      </c>
      <c r="F125" s="8">
        <v>0</v>
      </c>
      <c r="G125" s="8" t="s">
        <v>6</v>
      </c>
    </row>
    <row r="126" spans="2:13" x14ac:dyDescent="0.25">
      <c r="D126" s="31" t="s">
        <v>476</v>
      </c>
      <c r="E126" s="8">
        <v>6</v>
      </c>
      <c r="F126" s="8">
        <v>0</v>
      </c>
      <c r="G126" s="8" t="s">
        <v>6</v>
      </c>
    </row>
    <row r="127" spans="2:13" x14ac:dyDescent="0.25">
      <c r="D127" s="31" t="s">
        <v>477</v>
      </c>
      <c r="E127" s="8">
        <v>6</v>
      </c>
      <c r="F127" s="8">
        <v>0</v>
      </c>
      <c r="G127" s="8" t="s">
        <v>6</v>
      </c>
    </row>
    <row r="128" spans="2:13" x14ac:dyDescent="0.25">
      <c r="D128" s="31" t="s">
        <v>478</v>
      </c>
      <c r="E128" s="8">
        <v>6</v>
      </c>
      <c r="F128" s="8">
        <v>0</v>
      </c>
      <c r="G128" s="8" t="s">
        <v>6</v>
      </c>
    </row>
    <row r="129" spans="4:7" x14ac:dyDescent="0.25">
      <c r="D129" s="31" t="s">
        <v>479</v>
      </c>
      <c r="E129" s="8">
        <v>6</v>
      </c>
      <c r="F129" s="8">
        <v>0</v>
      </c>
      <c r="G129" s="8" t="s">
        <v>6</v>
      </c>
    </row>
    <row r="130" spans="4:7" x14ac:dyDescent="0.25">
      <c r="D130" s="31" t="s">
        <v>480</v>
      </c>
      <c r="E130" s="8">
        <v>6</v>
      </c>
      <c r="F130" s="8">
        <v>0</v>
      </c>
      <c r="G130" s="8" t="s">
        <v>6</v>
      </c>
    </row>
    <row r="131" spans="4:7" x14ac:dyDescent="0.25">
      <c r="D131" s="31" t="s">
        <v>481</v>
      </c>
      <c r="E131" s="8">
        <v>6</v>
      </c>
      <c r="F131" s="8">
        <v>0</v>
      </c>
      <c r="G131" s="8" t="s">
        <v>6</v>
      </c>
    </row>
    <row r="132" spans="4:7" x14ac:dyDescent="0.25">
      <c r="D132" s="31" t="s">
        <v>482</v>
      </c>
      <c r="E132" s="8">
        <v>6</v>
      </c>
      <c r="F132" s="8">
        <v>0</v>
      </c>
      <c r="G132" s="8" t="s">
        <v>6</v>
      </c>
    </row>
    <row r="133" spans="4:7" x14ac:dyDescent="0.25">
      <c r="D133" s="31" t="s">
        <v>483</v>
      </c>
      <c r="E133" s="8">
        <v>6</v>
      </c>
      <c r="F133" s="8">
        <v>0</v>
      </c>
      <c r="G133" s="8" t="s">
        <v>6</v>
      </c>
    </row>
    <row r="134" spans="4:7" x14ac:dyDescent="0.25">
      <c r="D134" s="31" t="s">
        <v>484</v>
      </c>
      <c r="E134" s="8">
        <v>6</v>
      </c>
      <c r="F134" s="8">
        <v>0</v>
      </c>
      <c r="G134" s="8" t="s">
        <v>6</v>
      </c>
    </row>
    <row r="135" spans="4:7" x14ac:dyDescent="0.25">
      <c r="D135" s="31" t="s">
        <v>485</v>
      </c>
      <c r="E135" s="8">
        <v>6</v>
      </c>
      <c r="F135" s="8">
        <v>0</v>
      </c>
      <c r="G135" s="8" t="s">
        <v>6</v>
      </c>
    </row>
    <row r="136" spans="4:7" x14ac:dyDescent="0.25">
      <c r="D136" s="31" t="s">
        <v>486</v>
      </c>
      <c r="E136" s="8">
        <v>6</v>
      </c>
      <c r="F136" s="8">
        <v>0</v>
      </c>
      <c r="G136" s="8" t="s">
        <v>6</v>
      </c>
    </row>
    <row r="137" spans="4:7" x14ac:dyDescent="0.25">
      <c r="D137" s="31" t="s">
        <v>487</v>
      </c>
      <c r="E137" s="8">
        <v>6</v>
      </c>
      <c r="F137" s="8">
        <v>0</v>
      </c>
      <c r="G137" s="8" t="s">
        <v>6</v>
      </c>
    </row>
    <row r="138" spans="4:7" x14ac:dyDescent="0.25">
      <c r="D138" s="31" t="s">
        <v>488</v>
      </c>
      <c r="E138" s="8">
        <v>6</v>
      </c>
      <c r="F138" s="8">
        <v>0</v>
      </c>
      <c r="G138" s="8" t="s">
        <v>6</v>
      </c>
    </row>
    <row r="139" spans="4:7" x14ac:dyDescent="0.25">
      <c r="D139" s="31" t="s">
        <v>489</v>
      </c>
      <c r="E139" s="8">
        <v>8</v>
      </c>
      <c r="F139" s="8">
        <v>0</v>
      </c>
      <c r="G139" s="8" t="s">
        <v>6</v>
      </c>
    </row>
    <row r="140" spans="4:7" x14ac:dyDescent="0.25">
      <c r="D140" s="31" t="s">
        <v>490</v>
      </c>
      <c r="E140" s="8">
        <v>20</v>
      </c>
      <c r="F140" s="8">
        <v>0</v>
      </c>
      <c r="G140" s="8" t="s">
        <v>6</v>
      </c>
    </row>
    <row r="141" spans="4:7" x14ac:dyDescent="0.25">
      <c r="D141" s="31" t="s">
        <v>491</v>
      </c>
      <c r="E141" s="8">
        <v>12</v>
      </c>
      <c r="F141" s="8">
        <v>0</v>
      </c>
      <c r="G141" s="8" t="s">
        <v>6</v>
      </c>
    </row>
    <row r="142" spans="4:7" x14ac:dyDescent="0.25">
      <c r="D142" s="31" t="s">
        <v>492</v>
      </c>
      <c r="E142" s="8">
        <v>4</v>
      </c>
      <c r="F142" s="8">
        <v>0</v>
      </c>
      <c r="G142" s="8" t="s">
        <v>6</v>
      </c>
    </row>
    <row r="143" spans="4:7" x14ac:dyDescent="0.25">
      <c r="D143" s="31" t="s">
        <v>493</v>
      </c>
      <c r="E143" s="8">
        <v>4</v>
      </c>
      <c r="F143" s="8">
        <v>0</v>
      </c>
      <c r="G143" s="8" t="s">
        <v>6</v>
      </c>
    </row>
    <row r="144" spans="4:7" x14ac:dyDescent="0.25">
      <c r="D144" s="31" t="s">
        <v>494</v>
      </c>
      <c r="E144" s="8">
        <v>8</v>
      </c>
      <c r="F144" s="8">
        <v>0</v>
      </c>
      <c r="G144" s="8" t="s">
        <v>6</v>
      </c>
    </row>
    <row r="145" spans="2:13" x14ac:dyDescent="0.25">
      <c r="D145" s="31" t="s">
        <v>495</v>
      </c>
      <c r="E145" s="8">
        <v>8</v>
      </c>
      <c r="F145" s="8">
        <v>0</v>
      </c>
      <c r="G145" s="8" t="s">
        <v>6</v>
      </c>
    </row>
    <row r="146" spans="2:13" x14ac:dyDescent="0.25">
      <c r="D146" s="31" t="s">
        <v>496</v>
      </c>
      <c r="E146" s="8">
        <v>8</v>
      </c>
      <c r="F146" s="8">
        <v>0</v>
      </c>
      <c r="G146" s="8" t="s">
        <v>6</v>
      </c>
    </row>
    <row r="147" spans="2:13" x14ac:dyDescent="0.25">
      <c r="D147" s="31" t="s">
        <v>497</v>
      </c>
      <c r="E147" s="2">
        <v>8</v>
      </c>
      <c r="F147" s="8">
        <v>0</v>
      </c>
      <c r="G147" s="8" t="s">
        <v>6</v>
      </c>
    </row>
    <row r="148" spans="2:13" x14ac:dyDescent="0.25">
      <c r="B148" s="26" t="s">
        <v>140</v>
      </c>
      <c r="C148" s="27" t="s">
        <v>4</v>
      </c>
      <c r="D148" s="31" t="s">
        <v>498</v>
      </c>
      <c r="E148" s="8">
        <v>0.5</v>
      </c>
      <c r="F148" s="26">
        <v>0</v>
      </c>
      <c r="G148" s="26" t="s">
        <v>6</v>
      </c>
      <c r="H148" s="28">
        <f>SUM(E148:E175)</f>
        <v>14</v>
      </c>
      <c r="I148" s="28">
        <f>SUM(F148:F175)</f>
        <v>0</v>
      </c>
      <c r="J148" s="26"/>
      <c r="K148" s="26" t="s">
        <v>140</v>
      </c>
      <c r="L148" s="29" t="s">
        <v>9</v>
      </c>
      <c r="M148" s="29">
        <f>COUNTIF(G148:G175,L148)</f>
        <v>0</v>
      </c>
    </row>
    <row r="149" spans="2:13" x14ac:dyDescent="0.25">
      <c r="D149" s="31" t="s">
        <v>499</v>
      </c>
      <c r="E149" s="8">
        <v>0.5</v>
      </c>
      <c r="F149" s="8">
        <v>0</v>
      </c>
      <c r="G149" s="8" t="s">
        <v>6</v>
      </c>
      <c r="L149" s="11" t="s">
        <v>8</v>
      </c>
      <c r="M149" s="11">
        <f>COUNTIF(G148:G175,L149)</f>
        <v>0</v>
      </c>
    </row>
    <row r="150" spans="2:13" x14ac:dyDescent="0.25">
      <c r="D150" s="31" t="s">
        <v>500</v>
      </c>
      <c r="E150" s="8">
        <v>0.5</v>
      </c>
      <c r="F150" s="8">
        <v>0</v>
      </c>
      <c r="G150" s="8" t="s">
        <v>6</v>
      </c>
      <c r="L150" s="8" t="s">
        <v>6</v>
      </c>
      <c r="M150" s="8">
        <f>COUNTIF(G148:G175,L150)</f>
        <v>28</v>
      </c>
    </row>
    <row r="151" spans="2:13" x14ac:dyDescent="0.25">
      <c r="D151" s="31" t="s">
        <v>501</v>
      </c>
      <c r="E151" s="8">
        <v>0.5</v>
      </c>
      <c r="F151" s="8">
        <v>0</v>
      </c>
      <c r="G151" s="8" t="s">
        <v>6</v>
      </c>
    </row>
    <row r="152" spans="2:13" x14ac:dyDescent="0.25">
      <c r="D152" s="31" t="s">
        <v>502</v>
      </c>
      <c r="E152" s="8">
        <v>0.5</v>
      </c>
      <c r="F152" s="8">
        <v>0</v>
      </c>
      <c r="G152" s="8" t="s">
        <v>6</v>
      </c>
    </row>
    <row r="153" spans="2:13" x14ac:dyDescent="0.25">
      <c r="D153" s="31" t="s">
        <v>503</v>
      </c>
      <c r="E153" s="8">
        <v>0.5</v>
      </c>
      <c r="F153" s="8">
        <v>0</v>
      </c>
      <c r="G153" s="8" t="s">
        <v>6</v>
      </c>
    </row>
    <row r="154" spans="2:13" x14ac:dyDescent="0.25">
      <c r="D154" s="31" t="s">
        <v>504</v>
      </c>
      <c r="E154" s="8">
        <v>0.5</v>
      </c>
      <c r="F154" s="8">
        <v>0</v>
      </c>
      <c r="G154" s="8" t="s">
        <v>6</v>
      </c>
    </row>
    <row r="155" spans="2:13" x14ac:dyDescent="0.25">
      <c r="D155" s="31" t="s">
        <v>505</v>
      </c>
      <c r="E155" s="8">
        <v>0.5</v>
      </c>
      <c r="F155" s="8">
        <v>0</v>
      </c>
      <c r="G155" s="8" t="s">
        <v>6</v>
      </c>
    </row>
    <row r="156" spans="2:13" x14ac:dyDescent="0.25">
      <c r="D156" s="31" t="s">
        <v>506</v>
      </c>
      <c r="E156" s="8">
        <v>0.5</v>
      </c>
      <c r="F156" s="8">
        <v>0</v>
      </c>
      <c r="G156" s="8" t="s">
        <v>6</v>
      </c>
    </row>
    <row r="157" spans="2:13" x14ac:dyDescent="0.25">
      <c r="D157" s="31" t="s">
        <v>507</v>
      </c>
      <c r="E157" s="8">
        <v>0.5</v>
      </c>
      <c r="F157" s="8">
        <v>0</v>
      </c>
      <c r="G157" s="8" t="s">
        <v>6</v>
      </c>
    </row>
    <row r="158" spans="2:13" x14ac:dyDescent="0.25">
      <c r="D158" s="31" t="s">
        <v>508</v>
      </c>
      <c r="E158" s="8">
        <v>0.5</v>
      </c>
      <c r="F158" s="8">
        <v>0</v>
      </c>
      <c r="G158" s="8" t="s">
        <v>6</v>
      </c>
    </row>
    <row r="159" spans="2:13" x14ac:dyDescent="0.25">
      <c r="D159" s="31" t="s">
        <v>509</v>
      </c>
      <c r="E159" s="8">
        <v>0.5</v>
      </c>
      <c r="F159" s="8">
        <v>0</v>
      </c>
      <c r="G159" s="8" t="s">
        <v>6</v>
      </c>
    </row>
    <row r="160" spans="2:13" x14ac:dyDescent="0.25">
      <c r="D160" s="31" t="s">
        <v>510</v>
      </c>
      <c r="E160" s="8">
        <v>0.5</v>
      </c>
      <c r="F160" s="8">
        <v>0</v>
      </c>
      <c r="G160" s="8" t="s">
        <v>6</v>
      </c>
    </row>
    <row r="161" spans="2:13" x14ac:dyDescent="0.25">
      <c r="D161" s="31" t="s">
        <v>511</v>
      </c>
      <c r="E161" s="8">
        <v>0.5</v>
      </c>
      <c r="F161" s="8">
        <v>0</v>
      </c>
      <c r="G161" s="8" t="s">
        <v>6</v>
      </c>
    </row>
    <row r="162" spans="2:13" x14ac:dyDescent="0.25">
      <c r="D162" s="31" t="s">
        <v>512</v>
      </c>
      <c r="E162" s="8">
        <v>0.5</v>
      </c>
      <c r="F162" s="8">
        <v>0</v>
      </c>
      <c r="G162" s="8" t="s">
        <v>6</v>
      </c>
    </row>
    <row r="163" spans="2:13" x14ac:dyDescent="0.25">
      <c r="D163" s="31" t="s">
        <v>513</v>
      </c>
      <c r="E163" s="8">
        <v>0.5</v>
      </c>
      <c r="F163" s="8">
        <v>0</v>
      </c>
      <c r="G163" s="8" t="s">
        <v>6</v>
      </c>
    </row>
    <row r="164" spans="2:13" x14ac:dyDescent="0.25">
      <c r="D164" s="31" t="s">
        <v>514</v>
      </c>
      <c r="E164" s="8">
        <v>0.5</v>
      </c>
      <c r="F164" s="8">
        <v>0</v>
      </c>
      <c r="G164" s="8" t="s">
        <v>6</v>
      </c>
    </row>
    <row r="165" spans="2:13" x14ac:dyDescent="0.25">
      <c r="D165" s="31" t="s">
        <v>515</v>
      </c>
      <c r="E165" s="8">
        <v>0.5</v>
      </c>
      <c r="F165" s="8">
        <v>0</v>
      </c>
      <c r="G165" s="8" t="s">
        <v>6</v>
      </c>
    </row>
    <row r="166" spans="2:13" x14ac:dyDescent="0.25">
      <c r="D166" s="31" t="s">
        <v>516</v>
      </c>
      <c r="E166" s="8">
        <v>0.5</v>
      </c>
      <c r="F166" s="8">
        <v>0</v>
      </c>
      <c r="G166" s="8" t="s">
        <v>6</v>
      </c>
    </row>
    <row r="167" spans="2:13" x14ac:dyDescent="0.25">
      <c r="D167" s="31" t="s">
        <v>517</v>
      </c>
      <c r="E167" s="8">
        <v>0.5</v>
      </c>
      <c r="F167" s="8">
        <v>0</v>
      </c>
      <c r="G167" s="8" t="s">
        <v>6</v>
      </c>
    </row>
    <row r="168" spans="2:13" x14ac:dyDescent="0.25">
      <c r="D168" s="31" t="s">
        <v>518</v>
      </c>
      <c r="E168" s="8">
        <v>0.5</v>
      </c>
      <c r="F168" s="8">
        <v>0</v>
      </c>
      <c r="G168" s="8" t="s">
        <v>6</v>
      </c>
    </row>
    <row r="169" spans="2:13" x14ac:dyDescent="0.25">
      <c r="D169" s="31" t="s">
        <v>519</v>
      </c>
      <c r="E169" s="8">
        <v>0.5</v>
      </c>
      <c r="F169" s="8">
        <v>0</v>
      </c>
      <c r="G169" s="8" t="s">
        <v>6</v>
      </c>
    </row>
    <row r="170" spans="2:13" x14ac:dyDescent="0.25">
      <c r="D170" s="31" t="s">
        <v>520</v>
      </c>
      <c r="E170" s="8">
        <v>0.5</v>
      </c>
      <c r="F170" s="8">
        <v>0</v>
      </c>
      <c r="G170" s="8" t="s">
        <v>6</v>
      </c>
    </row>
    <row r="171" spans="2:13" x14ac:dyDescent="0.25">
      <c r="D171" s="31" t="s">
        <v>521</v>
      </c>
      <c r="E171" s="8">
        <v>0.5</v>
      </c>
      <c r="F171" s="8">
        <v>0</v>
      </c>
      <c r="G171" s="8" t="s">
        <v>6</v>
      </c>
    </row>
    <row r="172" spans="2:13" x14ac:dyDescent="0.25">
      <c r="D172" s="31" t="s">
        <v>522</v>
      </c>
      <c r="E172" s="8">
        <v>0.5</v>
      </c>
      <c r="F172" s="8">
        <v>0</v>
      </c>
      <c r="G172" s="8" t="s">
        <v>6</v>
      </c>
    </row>
    <row r="173" spans="2:13" x14ac:dyDescent="0.25">
      <c r="D173" s="31" t="s">
        <v>523</v>
      </c>
      <c r="E173" s="8">
        <v>0.5</v>
      </c>
      <c r="F173" s="8">
        <v>0</v>
      </c>
      <c r="G173" s="8" t="s">
        <v>6</v>
      </c>
    </row>
    <row r="174" spans="2:13" x14ac:dyDescent="0.25">
      <c r="D174" s="31" t="s">
        <v>524</v>
      </c>
      <c r="E174" s="8">
        <v>0.5</v>
      </c>
      <c r="F174" s="8">
        <v>0</v>
      </c>
      <c r="G174" s="8" t="s">
        <v>6</v>
      </c>
    </row>
    <row r="175" spans="2:13" x14ac:dyDescent="0.25">
      <c r="D175" s="31" t="s">
        <v>525</v>
      </c>
      <c r="E175" s="8">
        <v>0.5</v>
      </c>
      <c r="F175" s="8">
        <v>0</v>
      </c>
      <c r="G175" s="8" t="s">
        <v>6</v>
      </c>
    </row>
    <row r="176" spans="2:13" x14ac:dyDescent="0.25">
      <c r="B176" s="26" t="s">
        <v>141</v>
      </c>
      <c r="C176" s="27" t="s">
        <v>4</v>
      </c>
      <c r="D176" s="31" t="s">
        <v>526</v>
      </c>
      <c r="E176" s="26">
        <v>14</v>
      </c>
      <c r="F176" s="26">
        <v>0</v>
      </c>
      <c r="G176" s="26" t="s">
        <v>6</v>
      </c>
      <c r="H176" s="28">
        <f>SUM(E176:E203)</f>
        <v>58</v>
      </c>
      <c r="I176" s="28">
        <f>SUM(F176:F203)</f>
        <v>0</v>
      </c>
      <c r="J176" s="26"/>
      <c r="K176" s="26" t="s">
        <v>141</v>
      </c>
      <c r="L176" s="29" t="s">
        <v>9</v>
      </c>
      <c r="M176" s="29">
        <f>COUNTIF(G176:G203,L176)</f>
        <v>0</v>
      </c>
    </row>
    <row r="177" spans="4:13" x14ac:dyDescent="0.25">
      <c r="D177" s="31" t="s">
        <v>527</v>
      </c>
      <c r="E177" s="8">
        <v>12</v>
      </c>
      <c r="F177" s="8">
        <v>0</v>
      </c>
      <c r="G177" s="8" t="s">
        <v>6</v>
      </c>
      <c r="L177" s="11" t="s">
        <v>8</v>
      </c>
      <c r="M177" s="11">
        <f>COUNTIF(G176:G203,L177)</f>
        <v>0</v>
      </c>
    </row>
    <row r="178" spans="4:13" x14ac:dyDescent="0.25">
      <c r="D178" s="31" t="s">
        <v>528</v>
      </c>
      <c r="E178" s="8">
        <v>16</v>
      </c>
      <c r="F178" s="8">
        <v>0</v>
      </c>
      <c r="G178" s="8" t="s">
        <v>6</v>
      </c>
      <c r="L178" s="8" t="s">
        <v>6</v>
      </c>
      <c r="M178" s="8">
        <f>COUNTIF(G176:G203,L178)</f>
        <v>28</v>
      </c>
    </row>
    <row r="179" spans="4:13" x14ac:dyDescent="0.25">
      <c r="D179" s="31" t="s">
        <v>529</v>
      </c>
      <c r="E179" s="8">
        <v>0.5</v>
      </c>
      <c r="F179" s="8">
        <v>0</v>
      </c>
      <c r="G179" s="8" t="s">
        <v>6</v>
      </c>
    </row>
    <row r="180" spans="4:13" x14ac:dyDescent="0.25">
      <c r="D180" s="31" t="s">
        <v>530</v>
      </c>
      <c r="E180" s="8">
        <v>0.5</v>
      </c>
      <c r="F180" s="8">
        <v>0</v>
      </c>
      <c r="G180" s="8" t="s">
        <v>6</v>
      </c>
    </row>
    <row r="181" spans="4:13" x14ac:dyDescent="0.25">
      <c r="D181" s="31" t="s">
        <v>531</v>
      </c>
      <c r="E181" s="8">
        <v>0.5</v>
      </c>
      <c r="F181" s="8">
        <v>0</v>
      </c>
      <c r="G181" s="8" t="s">
        <v>6</v>
      </c>
    </row>
    <row r="182" spans="4:13" x14ac:dyDescent="0.25">
      <c r="D182" s="31" t="s">
        <v>532</v>
      </c>
      <c r="E182" s="8">
        <v>0.5</v>
      </c>
      <c r="F182" s="8">
        <v>0</v>
      </c>
      <c r="G182" s="8" t="s">
        <v>6</v>
      </c>
    </row>
    <row r="183" spans="4:13" x14ac:dyDescent="0.25">
      <c r="D183" s="31" t="s">
        <v>533</v>
      </c>
      <c r="E183" s="8">
        <v>0.5</v>
      </c>
      <c r="F183" s="8">
        <v>0</v>
      </c>
      <c r="G183" s="8" t="s">
        <v>6</v>
      </c>
    </row>
    <row r="184" spans="4:13" x14ac:dyDescent="0.25">
      <c r="D184" s="31" t="s">
        <v>534</v>
      </c>
      <c r="E184" s="8">
        <v>0.5</v>
      </c>
      <c r="F184" s="8">
        <v>0</v>
      </c>
      <c r="G184" s="8" t="s">
        <v>6</v>
      </c>
    </row>
    <row r="185" spans="4:13" x14ac:dyDescent="0.25">
      <c r="D185" s="31" t="s">
        <v>535</v>
      </c>
      <c r="E185" s="8">
        <v>0.5</v>
      </c>
      <c r="F185" s="8">
        <v>0</v>
      </c>
      <c r="G185" s="8" t="s">
        <v>6</v>
      </c>
    </row>
    <row r="186" spans="4:13" x14ac:dyDescent="0.25">
      <c r="D186" s="31" t="s">
        <v>536</v>
      </c>
      <c r="E186" s="8">
        <v>0.5</v>
      </c>
      <c r="F186" s="8">
        <v>0</v>
      </c>
      <c r="G186" s="8" t="s">
        <v>6</v>
      </c>
    </row>
    <row r="187" spans="4:13" x14ac:dyDescent="0.25">
      <c r="D187" s="31" t="s">
        <v>537</v>
      </c>
      <c r="E187" s="8">
        <v>0.5</v>
      </c>
      <c r="F187" s="8">
        <v>0</v>
      </c>
      <c r="G187" s="8" t="s">
        <v>6</v>
      </c>
    </row>
    <row r="188" spans="4:13" x14ac:dyDescent="0.25">
      <c r="D188" s="31" t="s">
        <v>538</v>
      </c>
      <c r="E188" s="8">
        <v>0.5</v>
      </c>
      <c r="F188" s="8">
        <v>0</v>
      </c>
      <c r="G188" s="8" t="s">
        <v>6</v>
      </c>
    </row>
    <row r="189" spans="4:13" x14ac:dyDescent="0.25">
      <c r="D189" s="31" t="s">
        <v>539</v>
      </c>
      <c r="E189" s="8">
        <v>0.5</v>
      </c>
      <c r="F189" s="8">
        <v>0</v>
      </c>
      <c r="G189" s="8" t="s">
        <v>6</v>
      </c>
    </row>
    <row r="190" spans="4:13" x14ac:dyDescent="0.25">
      <c r="D190" s="31" t="s">
        <v>540</v>
      </c>
      <c r="E190" s="8">
        <v>0.5</v>
      </c>
      <c r="F190" s="8">
        <v>0</v>
      </c>
      <c r="G190" s="8" t="s">
        <v>6</v>
      </c>
    </row>
    <row r="191" spans="4:13" x14ac:dyDescent="0.25">
      <c r="D191" s="31" t="s">
        <v>541</v>
      </c>
      <c r="E191" s="8">
        <v>0.5</v>
      </c>
      <c r="F191" s="8">
        <v>0</v>
      </c>
      <c r="G191" s="8" t="s">
        <v>6</v>
      </c>
    </row>
    <row r="192" spans="4:13" x14ac:dyDescent="0.25">
      <c r="D192" s="31" t="s">
        <v>542</v>
      </c>
      <c r="E192" s="8">
        <v>0.5</v>
      </c>
      <c r="F192" s="8">
        <v>0</v>
      </c>
      <c r="G192" s="8" t="s">
        <v>6</v>
      </c>
    </row>
    <row r="193" spans="2:13" x14ac:dyDescent="0.25">
      <c r="D193" s="31" t="s">
        <v>543</v>
      </c>
      <c r="E193" s="8">
        <v>0.5</v>
      </c>
      <c r="F193" s="8">
        <v>0</v>
      </c>
      <c r="G193" s="8" t="s">
        <v>6</v>
      </c>
    </row>
    <row r="194" spans="2:13" x14ac:dyDescent="0.25">
      <c r="D194" s="31" t="s">
        <v>544</v>
      </c>
      <c r="E194" s="8">
        <v>0.5</v>
      </c>
      <c r="F194" s="8">
        <v>0</v>
      </c>
      <c r="G194" s="8" t="s">
        <v>6</v>
      </c>
    </row>
    <row r="195" spans="2:13" x14ac:dyDescent="0.25">
      <c r="D195" s="31" t="s">
        <v>545</v>
      </c>
      <c r="E195" s="8">
        <v>0.5</v>
      </c>
      <c r="F195" s="8">
        <v>0</v>
      </c>
      <c r="G195" s="8" t="s">
        <v>6</v>
      </c>
    </row>
    <row r="196" spans="2:13" x14ac:dyDescent="0.25">
      <c r="D196" s="31" t="s">
        <v>546</v>
      </c>
      <c r="E196" s="8">
        <v>0.5</v>
      </c>
      <c r="F196" s="8">
        <v>0</v>
      </c>
      <c r="G196" s="8" t="s">
        <v>6</v>
      </c>
    </row>
    <row r="197" spans="2:13" x14ac:dyDescent="0.25">
      <c r="D197" s="31" t="s">
        <v>547</v>
      </c>
      <c r="E197" s="8">
        <v>4</v>
      </c>
      <c r="F197" s="8">
        <v>0</v>
      </c>
      <c r="G197" s="8" t="s">
        <v>6</v>
      </c>
    </row>
    <row r="198" spans="2:13" x14ac:dyDescent="0.25">
      <c r="D198" s="31" t="s">
        <v>548</v>
      </c>
      <c r="E198" s="8">
        <v>0.5</v>
      </c>
      <c r="F198" s="8">
        <v>0</v>
      </c>
      <c r="G198" s="8" t="s">
        <v>6</v>
      </c>
    </row>
    <row r="199" spans="2:13" x14ac:dyDescent="0.25">
      <c r="D199" s="31" t="s">
        <v>549</v>
      </c>
      <c r="E199" s="8">
        <v>0.5</v>
      </c>
      <c r="F199" s="8">
        <v>0</v>
      </c>
      <c r="G199" s="8" t="s">
        <v>6</v>
      </c>
    </row>
    <row r="200" spans="2:13" x14ac:dyDescent="0.25">
      <c r="D200" s="31" t="s">
        <v>550</v>
      </c>
      <c r="E200" s="8">
        <v>0.5</v>
      </c>
      <c r="F200" s="8">
        <v>0</v>
      </c>
      <c r="G200" s="8" t="s">
        <v>6</v>
      </c>
    </row>
    <row r="201" spans="2:13" x14ac:dyDescent="0.25">
      <c r="D201" s="31" t="s">
        <v>551</v>
      </c>
      <c r="E201" s="8">
        <v>0.5</v>
      </c>
      <c r="F201" s="8">
        <v>0</v>
      </c>
      <c r="G201" s="8" t="s">
        <v>6</v>
      </c>
    </row>
    <row r="202" spans="2:13" x14ac:dyDescent="0.25">
      <c r="D202" s="31" t="s">
        <v>552</v>
      </c>
      <c r="E202" s="8">
        <v>0.5</v>
      </c>
      <c r="F202" s="8">
        <v>0</v>
      </c>
      <c r="G202" s="8" t="s">
        <v>6</v>
      </c>
    </row>
    <row r="203" spans="2:13" x14ac:dyDescent="0.25">
      <c r="D203" s="31" t="s">
        <v>553</v>
      </c>
      <c r="E203" s="2">
        <v>0.5</v>
      </c>
      <c r="F203" s="8">
        <v>0</v>
      </c>
      <c r="G203" s="8" t="s">
        <v>6</v>
      </c>
    </row>
    <row r="204" spans="2:13" x14ac:dyDescent="0.25">
      <c r="B204" s="26" t="s">
        <v>336</v>
      </c>
      <c r="C204" s="27" t="s">
        <v>4</v>
      </c>
      <c r="D204" s="31" t="s">
        <v>554</v>
      </c>
      <c r="E204" s="8">
        <v>0.5</v>
      </c>
      <c r="F204" s="26">
        <v>0</v>
      </c>
      <c r="G204" s="26" t="s">
        <v>6</v>
      </c>
      <c r="H204" s="28">
        <f>SUM(E204:E231)</f>
        <v>14</v>
      </c>
      <c r="I204" s="28">
        <f>SUM(F204:F231)</f>
        <v>0</v>
      </c>
      <c r="J204" s="26"/>
      <c r="K204" s="26" t="s">
        <v>336</v>
      </c>
      <c r="L204" s="29" t="s">
        <v>9</v>
      </c>
      <c r="M204" s="29">
        <f>COUNTIF(G204:G231,L204)</f>
        <v>0</v>
      </c>
    </row>
    <row r="205" spans="2:13" x14ac:dyDescent="0.25">
      <c r="D205" s="31" t="s">
        <v>555</v>
      </c>
      <c r="E205" s="8">
        <v>0.5</v>
      </c>
      <c r="F205" s="8">
        <v>0</v>
      </c>
      <c r="G205" s="8" t="s">
        <v>6</v>
      </c>
      <c r="L205" s="11" t="s">
        <v>8</v>
      </c>
      <c r="M205" s="11">
        <f>COUNTIF(G204:G231,L205)</f>
        <v>0</v>
      </c>
    </row>
    <row r="206" spans="2:13" x14ac:dyDescent="0.25">
      <c r="D206" s="31" t="s">
        <v>556</v>
      </c>
      <c r="E206" s="8">
        <v>0.5</v>
      </c>
      <c r="F206" s="8">
        <v>0</v>
      </c>
      <c r="G206" s="8" t="s">
        <v>6</v>
      </c>
      <c r="L206" s="8" t="s">
        <v>6</v>
      </c>
      <c r="M206" s="8">
        <f>COUNTIF(G204:G231,L206)</f>
        <v>28</v>
      </c>
    </row>
    <row r="207" spans="2:13" x14ac:dyDescent="0.25">
      <c r="D207" s="31" t="s">
        <v>557</v>
      </c>
      <c r="E207" s="8">
        <v>0.5</v>
      </c>
      <c r="F207" s="8">
        <v>0</v>
      </c>
      <c r="G207" s="8" t="s">
        <v>6</v>
      </c>
    </row>
    <row r="208" spans="2:13" x14ac:dyDescent="0.25">
      <c r="D208" s="31" t="s">
        <v>558</v>
      </c>
      <c r="E208" s="8">
        <v>0.5</v>
      </c>
      <c r="F208" s="8">
        <v>0</v>
      </c>
      <c r="G208" s="8" t="s">
        <v>6</v>
      </c>
    </row>
    <row r="209" spans="4:7" x14ac:dyDescent="0.25">
      <c r="D209" s="31" t="s">
        <v>559</v>
      </c>
      <c r="E209" s="8">
        <v>0.5</v>
      </c>
      <c r="F209" s="8">
        <v>0</v>
      </c>
      <c r="G209" s="8" t="s">
        <v>6</v>
      </c>
    </row>
    <row r="210" spans="4:7" x14ac:dyDescent="0.25">
      <c r="D210" s="31" t="s">
        <v>560</v>
      </c>
      <c r="E210" s="8">
        <v>0.5</v>
      </c>
      <c r="F210" s="8">
        <v>0</v>
      </c>
      <c r="G210" s="8" t="s">
        <v>6</v>
      </c>
    </row>
    <row r="211" spans="4:7" x14ac:dyDescent="0.25">
      <c r="D211" s="31" t="s">
        <v>561</v>
      </c>
      <c r="E211" s="8">
        <v>0.5</v>
      </c>
      <c r="F211" s="8">
        <v>0</v>
      </c>
      <c r="G211" s="8" t="s">
        <v>6</v>
      </c>
    </row>
    <row r="212" spans="4:7" x14ac:dyDescent="0.25">
      <c r="D212" s="31" t="s">
        <v>562</v>
      </c>
      <c r="E212" s="8">
        <v>0.5</v>
      </c>
      <c r="F212" s="8">
        <v>0</v>
      </c>
      <c r="G212" s="8" t="s">
        <v>6</v>
      </c>
    </row>
    <row r="213" spans="4:7" x14ac:dyDescent="0.25">
      <c r="D213" s="31" t="s">
        <v>563</v>
      </c>
      <c r="E213" s="8">
        <v>0.5</v>
      </c>
      <c r="F213" s="8">
        <v>0</v>
      </c>
      <c r="G213" s="8" t="s">
        <v>6</v>
      </c>
    </row>
    <row r="214" spans="4:7" x14ac:dyDescent="0.25">
      <c r="D214" s="31" t="s">
        <v>564</v>
      </c>
      <c r="E214" s="8">
        <v>0.5</v>
      </c>
      <c r="F214" s="8">
        <v>0</v>
      </c>
      <c r="G214" s="8" t="s">
        <v>6</v>
      </c>
    </row>
    <row r="215" spans="4:7" x14ac:dyDescent="0.25">
      <c r="D215" s="31" t="s">
        <v>565</v>
      </c>
      <c r="E215" s="8">
        <v>0.5</v>
      </c>
      <c r="F215" s="8">
        <v>0</v>
      </c>
      <c r="G215" s="8" t="s">
        <v>6</v>
      </c>
    </row>
    <row r="216" spans="4:7" x14ac:dyDescent="0.25">
      <c r="D216" s="31" t="s">
        <v>566</v>
      </c>
      <c r="E216" s="8">
        <v>0.5</v>
      </c>
      <c r="F216" s="8">
        <v>0</v>
      </c>
      <c r="G216" s="8" t="s">
        <v>6</v>
      </c>
    </row>
    <row r="217" spans="4:7" x14ac:dyDescent="0.25">
      <c r="D217" s="31" t="s">
        <v>567</v>
      </c>
      <c r="E217" s="8">
        <v>0.5</v>
      </c>
      <c r="F217" s="8">
        <v>0</v>
      </c>
      <c r="G217" s="8" t="s">
        <v>6</v>
      </c>
    </row>
    <row r="218" spans="4:7" x14ac:dyDescent="0.25">
      <c r="D218" s="31" t="s">
        <v>568</v>
      </c>
      <c r="E218" s="8">
        <v>0.5</v>
      </c>
      <c r="F218" s="8">
        <v>0</v>
      </c>
      <c r="G218" s="8" t="s">
        <v>6</v>
      </c>
    </row>
    <row r="219" spans="4:7" x14ac:dyDescent="0.25">
      <c r="D219" s="31" t="s">
        <v>569</v>
      </c>
      <c r="E219" s="8">
        <v>0.5</v>
      </c>
      <c r="F219" s="8">
        <v>0</v>
      </c>
      <c r="G219" s="8" t="s">
        <v>6</v>
      </c>
    </row>
    <row r="220" spans="4:7" x14ac:dyDescent="0.25">
      <c r="D220" s="31" t="s">
        <v>570</v>
      </c>
      <c r="E220" s="8">
        <v>0.5</v>
      </c>
      <c r="F220" s="8">
        <v>0</v>
      </c>
      <c r="G220" s="8" t="s">
        <v>6</v>
      </c>
    </row>
    <row r="221" spans="4:7" x14ac:dyDescent="0.25">
      <c r="D221" s="31" t="s">
        <v>571</v>
      </c>
      <c r="E221" s="8">
        <v>0.5</v>
      </c>
      <c r="F221" s="8">
        <v>0</v>
      </c>
      <c r="G221" s="8" t="s">
        <v>6</v>
      </c>
    </row>
    <row r="222" spans="4:7" x14ac:dyDescent="0.25">
      <c r="D222" s="31" t="s">
        <v>572</v>
      </c>
      <c r="E222" s="8">
        <v>0.5</v>
      </c>
      <c r="F222" s="8">
        <v>0</v>
      </c>
      <c r="G222" s="8" t="s">
        <v>6</v>
      </c>
    </row>
    <row r="223" spans="4:7" x14ac:dyDescent="0.25">
      <c r="D223" s="31" t="s">
        <v>573</v>
      </c>
      <c r="E223" s="8">
        <v>0.5</v>
      </c>
      <c r="F223" s="8">
        <v>0</v>
      </c>
      <c r="G223" s="8" t="s">
        <v>6</v>
      </c>
    </row>
    <row r="224" spans="4:7" x14ac:dyDescent="0.25">
      <c r="D224" s="31" t="s">
        <v>574</v>
      </c>
      <c r="E224" s="8">
        <v>0.5</v>
      </c>
      <c r="F224" s="8">
        <v>0</v>
      </c>
      <c r="G224" s="8" t="s">
        <v>6</v>
      </c>
    </row>
    <row r="225" spans="4:7" x14ac:dyDescent="0.25">
      <c r="D225" s="31" t="s">
        <v>575</v>
      </c>
      <c r="E225" s="8">
        <v>0.5</v>
      </c>
      <c r="F225" s="8">
        <v>0</v>
      </c>
      <c r="G225" s="8" t="s">
        <v>6</v>
      </c>
    </row>
    <row r="226" spans="4:7" x14ac:dyDescent="0.25">
      <c r="D226" s="31" t="s">
        <v>576</v>
      </c>
      <c r="E226" s="8">
        <v>0.5</v>
      </c>
      <c r="F226" s="8">
        <v>0</v>
      </c>
      <c r="G226" s="8" t="s">
        <v>6</v>
      </c>
    </row>
    <row r="227" spans="4:7" x14ac:dyDescent="0.25">
      <c r="D227" s="31" t="s">
        <v>577</v>
      </c>
      <c r="E227" s="8">
        <v>0.5</v>
      </c>
      <c r="F227" s="8">
        <v>0</v>
      </c>
      <c r="G227" s="8" t="s">
        <v>6</v>
      </c>
    </row>
    <row r="228" spans="4:7" x14ac:dyDescent="0.25">
      <c r="D228" s="31" t="s">
        <v>578</v>
      </c>
      <c r="E228" s="8">
        <v>0.5</v>
      </c>
      <c r="F228" s="8">
        <v>0</v>
      </c>
      <c r="G228" s="8" t="s">
        <v>6</v>
      </c>
    </row>
    <row r="229" spans="4:7" x14ac:dyDescent="0.25">
      <c r="D229" s="31" t="s">
        <v>579</v>
      </c>
      <c r="E229" s="8">
        <v>0.5</v>
      </c>
      <c r="F229" s="8">
        <v>0</v>
      </c>
      <c r="G229" s="8" t="s">
        <v>6</v>
      </c>
    </row>
    <row r="230" spans="4:7" x14ac:dyDescent="0.25">
      <c r="D230" s="31" t="s">
        <v>580</v>
      </c>
      <c r="E230" s="8">
        <v>0.5</v>
      </c>
      <c r="F230" s="8">
        <v>0</v>
      </c>
      <c r="G230" s="8" t="s">
        <v>6</v>
      </c>
    </row>
    <row r="231" spans="4:7" x14ac:dyDescent="0.25">
      <c r="D231" s="31" t="s">
        <v>581</v>
      </c>
      <c r="E231" s="8">
        <v>0.5</v>
      </c>
      <c r="F231" s="8">
        <v>0</v>
      </c>
      <c r="G231" s="8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ИТОГИ</vt:lpstr>
      <vt:lpstr>ПР01</vt:lpstr>
      <vt:lpstr>ПР02</vt:lpstr>
      <vt:lpstr>ПР03</vt:lpstr>
      <vt:lpstr>ПР04</vt:lpstr>
      <vt:lpstr>ПР05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Dmitriev Alexander</dc:creator>
  <cp:lastModifiedBy>Elena</cp:lastModifiedBy>
  <dcterms:created xsi:type="dcterms:W3CDTF">2018-08-27T13:46:58Z</dcterms:created>
  <dcterms:modified xsi:type="dcterms:W3CDTF">2019-05-13T20:14:48Z</dcterms:modified>
</cp:coreProperties>
</file>