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M93" i="2" l="1"/>
  <c r="M92" i="2"/>
  <c r="M91" i="2"/>
  <c r="M90" i="2"/>
  <c r="M89" i="2"/>
  <c r="AH88" i="2"/>
  <c r="AH89" i="2" s="1"/>
  <c r="Y88" i="2"/>
  <c r="M88" i="2"/>
  <c r="AH87" i="2"/>
  <c r="AB87" i="2" s="1"/>
  <c r="AA87" i="2"/>
  <c r="Y87" i="2"/>
  <c r="M87" i="2"/>
  <c r="AH86" i="2"/>
  <c r="AB86" i="2"/>
  <c r="AA86" i="2"/>
  <c r="Y86" i="2"/>
  <c r="M86" i="2"/>
  <c r="M85" i="2"/>
  <c r="M84" i="2"/>
  <c r="M83" i="2"/>
  <c r="M82" i="2"/>
  <c r="M81" i="2"/>
  <c r="M80" i="2"/>
  <c r="M79" i="2"/>
  <c r="M78" i="2"/>
  <c r="M77" i="2"/>
  <c r="AH76" i="2"/>
  <c r="AH77" i="2" s="1"/>
  <c r="Y76" i="2"/>
  <c r="M76" i="2"/>
  <c r="AH75" i="2"/>
  <c r="AB75" i="2" s="1"/>
  <c r="AA75" i="2"/>
  <c r="Y75" i="2"/>
  <c r="M75" i="2"/>
  <c r="M74" i="2"/>
  <c r="M73" i="2"/>
  <c r="M72" i="2"/>
  <c r="M71" i="2"/>
  <c r="M70" i="2"/>
  <c r="M69" i="2"/>
  <c r="M68" i="2"/>
  <c r="M67" i="2"/>
  <c r="M66" i="2"/>
  <c r="AH65" i="2"/>
  <c r="AB65" i="2" s="1"/>
  <c r="M65" i="2"/>
  <c r="AH64" i="2"/>
  <c r="AB64" i="2" s="1"/>
  <c r="Y64" i="2"/>
  <c r="M64" i="2"/>
  <c r="AH63" i="2"/>
  <c r="AB63" i="2" s="1"/>
  <c r="AA63" i="2"/>
  <c r="Y63" i="2"/>
  <c r="M63" i="2"/>
  <c r="AH62" i="2"/>
  <c r="AB62" i="2"/>
  <c r="AA62" i="2"/>
  <c r="Y62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AH49" i="2"/>
  <c r="AB49" i="2" s="1"/>
  <c r="M49" i="2"/>
  <c r="AH48" i="2"/>
  <c r="AB48" i="2" s="1"/>
  <c r="Y48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AH35" i="2"/>
  <c r="AH36" i="2" s="1"/>
  <c r="AA35" i="2"/>
  <c r="Y35" i="2"/>
  <c r="M35" i="2"/>
  <c r="M34" i="2"/>
  <c r="M33" i="2"/>
  <c r="M32" i="2"/>
  <c r="M31" i="2"/>
  <c r="M30" i="2"/>
  <c r="AH29" i="2"/>
  <c r="AB29" i="2" s="1"/>
  <c r="M29" i="2"/>
  <c r="AH28" i="2"/>
  <c r="AB28" i="2" s="1"/>
  <c r="Y28" i="2"/>
  <c r="M28" i="2"/>
  <c r="AH27" i="2"/>
  <c r="AB27" i="2" s="1"/>
  <c r="AA27" i="2"/>
  <c r="Y27" i="2"/>
  <c r="M27" i="2"/>
  <c r="AH26" i="2"/>
  <c r="AB26" i="2"/>
  <c r="AA26" i="2"/>
  <c r="Y26" i="2"/>
  <c r="M26" i="2"/>
  <c r="AH25" i="2"/>
  <c r="AB25" i="2" s="1"/>
  <c r="M25" i="2"/>
  <c r="AH24" i="2"/>
  <c r="AB24" i="2" s="1"/>
  <c r="Y24" i="2"/>
  <c r="M24" i="2"/>
  <c r="M23" i="2"/>
  <c r="M22" i="2"/>
  <c r="M21" i="2"/>
  <c r="M20" i="2"/>
  <c r="M19" i="2"/>
  <c r="M18" i="2"/>
  <c r="AH17" i="2"/>
  <c r="AB17" i="2" s="1"/>
  <c r="M17" i="2"/>
  <c r="AH16" i="2"/>
  <c r="AB16" i="2" s="1"/>
  <c r="Y16" i="2"/>
  <c r="M16" i="2"/>
  <c r="AH15" i="2"/>
  <c r="AB15" i="2"/>
  <c r="AA15" i="2"/>
  <c r="Y15" i="2"/>
  <c r="M15" i="2"/>
  <c r="M14" i="2"/>
  <c r="AH13" i="2"/>
  <c r="AB13" i="2" s="1"/>
  <c r="M13" i="2"/>
  <c r="AH12" i="2"/>
  <c r="AB12" i="2" s="1"/>
  <c r="AA12" i="2"/>
  <c r="Y12" i="2"/>
  <c r="M12" i="2"/>
  <c r="AH11" i="2"/>
  <c r="AB11" i="2"/>
  <c r="AA11" i="2"/>
  <c r="Y11" i="2"/>
  <c r="M11" i="2"/>
  <c r="M10" i="2"/>
  <c r="M9" i="2"/>
  <c r="M8" i="2"/>
  <c r="M7" i="2"/>
  <c r="M6" i="2"/>
  <c r="M5" i="2"/>
  <c r="M4" i="2"/>
  <c r="M3" i="2"/>
  <c r="M2" i="2"/>
  <c r="AH1" i="2"/>
  <c r="Y1" i="2"/>
  <c r="M1" i="2"/>
  <c r="AH37" i="2" l="1"/>
  <c r="Y36" i="2"/>
  <c r="AB36" i="2"/>
  <c r="AA36" i="2"/>
  <c r="AB1" i="2"/>
  <c r="AA1" i="2"/>
  <c r="AH2" i="2"/>
  <c r="AB77" i="2"/>
  <c r="AA77" i="2"/>
  <c r="AH78" i="2"/>
  <c r="Y77" i="2"/>
  <c r="AB89" i="2"/>
  <c r="AA89" i="2"/>
  <c r="AH90" i="2"/>
  <c r="Y89" i="2"/>
  <c r="Y13" i="2"/>
  <c r="AH14" i="2"/>
  <c r="AA16" i="2"/>
  <c r="Y17" i="2"/>
  <c r="AH18" i="2"/>
  <c r="AA24" i="2"/>
  <c r="Y25" i="2"/>
  <c r="AA28" i="2"/>
  <c r="Y29" i="2"/>
  <c r="AH30" i="2"/>
  <c r="AB35" i="2"/>
  <c r="AA48" i="2"/>
  <c r="Y49" i="2"/>
  <c r="AH50" i="2"/>
  <c r="AA64" i="2"/>
  <c r="Y65" i="2"/>
  <c r="AH66" i="2"/>
  <c r="AA76" i="2"/>
  <c r="AA88" i="2"/>
  <c r="AA13" i="2"/>
  <c r="AA17" i="2"/>
  <c r="AA25" i="2"/>
  <c r="AA29" i="2"/>
  <c r="AA49" i="2"/>
  <c r="AA65" i="2"/>
  <c r="AB76" i="2"/>
  <c r="AB88" i="2"/>
  <c r="M38" i="1"/>
  <c r="O38" i="1"/>
  <c r="P38" i="1"/>
  <c r="P37" i="1"/>
  <c r="O37" i="1"/>
  <c r="M37" i="1"/>
  <c r="M34" i="1"/>
  <c r="O34" i="1"/>
  <c r="P34" i="1"/>
  <c r="M35" i="1"/>
  <c r="O35" i="1"/>
  <c r="P35" i="1"/>
  <c r="M36" i="1"/>
  <c r="O36" i="1"/>
  <c r="P36" i="1"/>
  <c r="P33" i="1"/>
  <c r="O33" i="1"/>
  <c r="M33" i="1"/>
  <c r="M20" i="1"/>
  <c r="O20" i="1"/>
  <c r="P20" i="1"/>
  <c r="M21" i="1"/>
  <c r="O21" i="1"/>
  <c r="P21" i="1"/>
  <c r="M22" i="1"/>
  <c r="O22" i="1"/>
  <c r="P22" i="1"/>
  <c r="M23" i="1"/>
  <c r="O23" i="1"/>
  <c r="P23" i="1"/>
  <c r="M24" i="1"/>
  <c r="O24" i="1"/>
  <c r="P24" i="1"/>
  <c r="M25" i="1"/>
  <c r="O25" i="1"/>
  <c r="P25" i="1"/>
  <c r="M26" i="1"/>
  <c r="O26" i="1"/>
  <c r="P26" i="1"/>
  <c r="M27" i="1"/>
  <c r="O27" i="1"/>
  <c r="P27" i="1"/>
  <c r="M28" i="1"/>
  <c r="O28" i="1"/>
  <c r="P28" i="1"/>
  <c r="M29" i="1"/>
  <c r="O29" i="1"/>
  <c r="P29" i="1"/>
  <c r="M30" i="1"/>
  <c r="O30" i="1"/>
  <c r="P30" i="1"/>
  <c r="M31" i="1"/>
  <c r="O31" i="1"/>
  <c r="P31" i="1"/>
  <c r="M32" i="1"/>
  <c r="O32" i="1"/>
  <c r="P32" i="1"/>
  <c r="P19" i="1"/>
  <c r="O19" i="1"/>
  <c r="M19" i="1"/>
  <c r="P18" i="1"/>
  <c r="O18" i="1"/>
  <c r="M18" i="1"/>
  <c r="P17" i="1"/>
  <c r="O17" i="1"/>
  <c r="M17" i="1"/>
  <c r="P16" i="1"/>
  <c r="O16" i="1"/>
  <c r="M16" i="1"/>
  <c r="P15" i="1"/>
  <c r="O15" i="1"/>
  <c r="M15" i="1"/>
  <c r="N7" i="1"/>
  <c r="N8" i="1" s="1"/>
  <c r="N9" i="1" s="1"/>
  <c r="N10" i="1" s="1"/>
  <c r="N11" i="1" s="1"/>
  <c r="N12" i="1" s="1"/>
  <c r="N13" i="1" s="1"/>
  <c r="N14" i="1" s="1"/>
  <c r="N15" i="1" s="1"/>
  <c r="N16" i="1" s="1"/>
  <c r="M13" i="1"/>
  <c r="O13" i="1"/>
  <c r="P13" i="1"/>
  <c r="M14" i="1"/>
  <c r="O14" i="1"/>
  <c r="P14" i="1"/>
  <c r="P12" i="1"/>
  <c r="O12" i="1"/>
  <c r="M12" i="1"/>
  <c r="M11" i="1"/>
  <c r="O11" i="1"/>
  <c r="P11" i="1"/>
  <c r="P10" i="1"/>
  <c r="O10" i="1"/>
  <c r="M10" i="1"/>
  <c r="O8" i="1"/>
  <c r="O9" i="1"/>
  <c r="O7" i="1"/>
  <c r="P8" i="1"/>
  <c r="P9" i="1"/>
  <c r="M8" i="1"/>
  <c r="M9" i="1"/>
  <c r="P7" i="1"/>
  <c r="M7" i="1"/>
  <c r="AA2" i="2" l="1"/>
  <c r="AH3" i="2"/>
  <c r="Y2" i="2"/>
  <c r="AB2" i="2"/>
  <c r="AB90" i="2"/>
  <c r="AA90" i="2"/>
  <c r="AH91" i="2"/>
  <c r="Y90" i="2"/>
  <c r="AB78" i="2"/>
  <c r="AA78" i="2"/>
  <c r="AH79" i="2"/>
  <c r="Y78" i="2"/>
  <c r="AB50" i="2"/>
  <c r="AA50" i="2"/>
  <c r="AH51" i="2"/>
  <c r="Y50" i="2"/>
  <c r="AB30" i="2"/>
  <c r="AA30" i="2"/>
  <c r="AH31" i="2"/>
  <c r="Y30" i="2"/>
  <c r="AB14" i="2"/>
  <c r="AA14" i="2"/>
  <c r="Y14" i="2"/>
  <c r="AB37" i="2"/>
  <c r="AA37" i="2"/>
  <c r="AH38" i="2"/>
  <c r="Y37" i="2"/>
  <c r="AB66" i="2"/>
  <c r="AA66" i="2"/>
  <c r="AH67" i="2"/>
  <c r="Y66" i="2"/>
  <c r="AB18" i="2"/>
  <c r="AA18" i="2"/>
  <c r="AH19" i="2"/>
  <c r="Y18" i="2"/>
  <c r="N17" i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AA31" i="2" l="1"/>
  <c r="AH32" i="2"/>
  <c r="Y31" i="2"/>
  <c r="AB31" i="2"/>
  <c r="AA51" i="2"/>
  <c r="AH52" i="2"/>
  <c r="Y51" i="2"/>
  <c r="AB51" i="2"/>
  <c r="AA79" i="2"/>
  <c r="AH80" i="2"/>
  <c r="Y79" i="2"/>
  <c r="AB79" i="2"/>
  <c r="AA91" i="2"/>
  <c r="AH92" i="2"/>
  <c r="Y91" i="2"/>
  <c r="AB91" i="2"/>
  <c r="AA19" i="2"/>
  <c r="AH20" i="2"/>
  <c r="Y19" i="2"/>
  <c r="AB19" i="2"/>
  <c r="AA67" i="2"/>
  <c r="AH68" i="2"/>
  <c r="Y67" i="2"/>
  <c r="AB67" i="2"/>
  <c r="AB38" i="2"/>
  <c r="AA38" i="2"/>
  <c r="AH39" i="2"/>
  <c r="Y38" i="2"/>
  <c r="AH4" i="2"/>
  <c r="Y3" i="2"/>
  <c r="AB3" i="2"/>
  <c r="AA3" i="2"/>
  <c r="AH69" i="2" l="1"/>
  <c r="Y68" i="2"/>
  <c r="AB68" i="2"/>
  <c r="AA68" i="2"/>
  <c r="AH21" i="2"/>
  <c r="Y20" i="2"/>
  <c r="AB20" i="2"/>
  <c r="AA20" i="2"/>
  <c r="AH93" i="2"/>
  <c r="Y92" i="2"/>
  <c r="AB92" i="2"/>
  <c r="AA92" i="2"/>
  <c r="AH81" i="2"/>
  <c r="Y80" i="2"/>
  <c r="AB80" i="2"/>
  <c r="AA80" i="2"/>
  <c r="AH53" i="2"/>
  <c r="Y52" i="2"/>
  <c r="AB52" i="2"/>
  <c r="AA52" i="2"/>
  <c r="AH33" i="2"/>
  <c r="Y32" i="2"/>
  <c r="AB32" i="2"/>
  <c r="AA32" i="2"/>
  <c r="AB4" i="2"/>
  <c r="AA4" i="2"/>
  <c r="AH5" i="2"/>
  <c r="Y4" i="2"/>
  <c r="AA39" i="2"/>
  <c r="AH40" i="2"/>
  <c r="Y39" i="2"/>
  <c r="AB39" i="2"/>
  <c r="AB5" i="2" l="1"/>
  <c r="AA5" i="2"/>
  <c r="Y5" i="2"/>
  <c r="AH6" i="2"/>
  <c r="AH41" i="2"/>
  <c r="Y40" i="2"/>
  <c r="AB40" i="2"/>
  <c r="AA40" i="2"/>
  <c r="AB33" i="2"/>
  <c r="AA33" i="2"/>
  <c r="AH34" i="2"/>
  <c r="Y33" i="2"/>
  <c r="AB53" i="2"/>
  <c r="AA53" i="2"/>
  <c r="AH54" i="2"/>
  <c r="Y53" i="2"/>
  <c r="AB81" i="2"/>
  <c r="AA81" i="2"/>
  <c r="AH82" i="2"/>
  <c r="Y81" i="2"/>
  <c r="AB93" i="2"/>
  <c r="AA93" i="2"/>
  <c r="Y93" i="2"/>
  <c r="AB21" i="2"/>
  <c r="AA21" i="2"/>
  <c r="AH22" i="2"/>
  <c r="Y21" i="2"/>
  <c r="AB69" i="2"/>
  <c r="AA69" i="2"/>
  <c r="AH70" i="2"/>
  <c r="Y69" i="2"/>
  <c r="AB82" i="2" l="1"/>
  <c r="AA82" i="2"/>
  <c r="AH83" i="2"/>
  <c r="Y82" i="2"/>
  <c r="AB54" i="2"/>
  <c r="AA54" i="2"/>
  <c r="AH55" i="2"/>
  <c r="Y54" i="2"/>
  <c r="AB34" i="2"/>
  <c r="AA34" i="2"/>
  <c r="Y34" i="2"/>
  <c r="AB70" i="2"/>
  <c r="AA70" i="2"/>
  <c r="AH71" i="2"/>
  <c r="Y70" i="2"/>
  <c r="AB22" i="2"/>
  <c r="AA22" i="2"/>
  <c r="AH23" i="2"/>
  <c r="Y22" i="2"/>
  <c r="AB41" i="2"/>
  <c r="AA41" i="2"/>
  <c r="AH42" i="2"/>
  <c r="Y41" i="2"/>
  <c r="AA6" i="2"/>
  <c r="AH7" i="2"/>
  <c r="Y6" i="2"/>
  <c r="AB6" i="2"/>
  <c r="AA55" i="2" l="1"/>
  <c r="AH56" i="2"/>
  <c r="Y55" i="2"/>
  <c r="AB55" i="2"/>
  <c r="AA83" i="2"/>
  <c r="AH84" i="2"/>
  <c r="Y83" i="2"/>
  <c r="AB83" i="2"/>
  <c r="AB42" i="2"/>
  <c r="AA42" i="2"/>
  <c r="AH43" i="2"/>
  <c r="Y42" i="2"/>
  <c r="AA23" i="2"/>
  <c r="Y23" i="2"/>
  <c r="AB23" i="2"/>
  <c r="AA71" i="2"/>
  <c r="AH72" i="2"/>
  <c r="Y71" i="2"/>
  <c r="AB71" i="2"/>
  <c r="AH8" i="2"/>
  <c r="Y7" i="2"/>
  <c r="AB7" i="2"/>
  <c r="AA7" i="2"/>
  <c r="AA43" i="2" l="1"/>
  <c r="AH44" i="2"/>
  <c r="Y43" i="2"/>
  <c r="AB43" i="2"/>
  <c r="AH85" i="2"/>
  <c r="Y84" i="2"/>
  <c r="AB84" i="2"/>
  <c r="AA84" i="2"/>
  <c r="AH57" i="2"/>
  <c r="Y56" i="2"/>
  <c r="AB56" i="2"/>
  <c r="AA56" i="2"/>
  <c r="AH73" i="2"/>
  <c r="Y72" i="2"/>
  <c r="AB72" i="2"/>
  <c r="AA72" i="2"/>
  <c r="AB8" i="2"/>
  <c r="AA8" i="2"/>
  <c r="Y8" i="2"/>
  <c r="AH9" i="2"/>
  <c r="AH45" i="2" l="1"/>
  <c r="Y44" i="2"/>
  <c r="AB44" i="2"/>
  <c r="AA44" i="2"/>
  <c r="AB73" i="2"/>
  <c r="AA73" i="2"/>
  <c r="AH74" i="2"/>
  <c r="Y73" i="2"/>
  <c r="AB57" i="2"/>
  <c r="AA57" i="2"/>
  <c r="AH58" i="2"/>
  <c r="Y57" i="2"/>
  <c r="AB85" i="2"/>
  <c r="AA85" i="2"/>
  <c r="Y85" i="2"/>
  <c r="AB9" i="2"/>
  <c r="AA9" i="2"/>
  <c r="AH10" i="2"/>
  <c r="Y9" i="2"/>
  <c r="AB45" i="2" l="1"/>
  <c r="AA45" i="2"/>
  <c r="AH46" i="2"/>
  <c r="Y45" i="2"/>
  <c r="AB58" i="2"/>
  <c r="AA58" i="2"/>
  <c r="AH59" i="2"/>
  <c r="Y58" i="2"/>
  <c r="AB74" i="2"/>
  <c r="AA74" i="2"/>
  <c r="Y74" i="2"/>
  <c r="AA10" i="2"/>
  <c r="Y10" i="2"/>
  <c r="AB10" i="2"/>
  <c r="AA59" i="2" l="1"/>
  <c r="AH60" i="2"/>
  <c r="Y59" i="2"/>
  <c r="AB59" i="2"/>
  <c r="AB46" i="2"/>
  <c r="AA46" i="2"/>
  <c r="AH47" i="2"/>
  <c r="Y46" i="2"/>
  <c r="AA47" i="2" l="1"/>
  <c r="Y47" i="2"/>
  <c r="AB47" i="2"/>
  <c r="AH61" i="2"/>
  <c r="Y60" i="2"/>
  <c r="AB60" i="2"/>
  <c r="AA60" i="2"/>
  <c r="AB61" i="2" l="1"/>
  <c r="AA61" i="2"/>
  <c r="Y61" i="2"/>
</calcChain>
</file>

<file path=xl/sharedStrings.xml><?xml version="1.0" encoding="utf-8"?>
<sst xmlns="http://schemas.openxmlformats.org/spreadsheetml/2006/main" count="348" uniqueCount="57">
  <si>
    <t>№вагона</t>
  </si>
  <si>
    <t>Наименование</t>
  </si>
  <si>
    <t>Расч.</t>
  </si>
  <si>
    <t>Начислено по оказанным услугам(руб.) Сумма по накладной</t>
  </si>
  <si>
    <t>Начислено по оказанным услугам</t>
  </si>
  <si>
    <t>Начислено по оказанным услугам(руб.) Сумма за вагон</t>
  </si>
  <si>
    <t>груза</t>
  </si>
  <si>
    <t>вес</t>
  </si>
  <si>
    <t>(ГНГ/ЕТСНГ)</t>
  </si>
  <si>
    <t>Всего</t>
  </si>
  <si>
    <t>НДС</t>
  </si>
  <si>
    <t>Вал</t>
  </si>
  <si>
    <t>(тн)</t>
  </si>
  <si>
    <t>(безНДС)</t>
  </si>
  <si>
    <t>Ст.</t>
  </si>
  <si>
    <t>Сумма</t>
  </si>
  <si>
    <t>(вт.ч.НДС)</t>
  </si>
  <si>
    <t>тар</t>
  </si>
  <si>
    <t>%</t>
  </si>
  <si>
    <t>10019900/011005</t>
  </si>
  <si>
    <t>99220000/421034</t>
  </si>
  <si>
    <t>Кол-во вагонов в группе</t>
  </si>
  <si>
    <t>10011900/011005</t>
  </si>
  <si>
    <t>99222000/421195</t>
  </si>
  <si>
    <t>Сумма НДС</t>
  </si>
  <si>
    <t>041 Провозные платежи за перевозку грузов май 2019 Экспорт</t>
  </si>
  <si>
    <t>ДВ</t>
  </si>
  <si>
    <t>83 844100</t>
  </si>
  <si>
    <t>51 533102</t>
  </si>
  <si>
    <t>ЭКС</t>
  </si>
  <si>
    <t>ГРУЖ</t>
  </si>
  <si>
    <t>ЭИ565993</t>
  </si>
  <si>
    <t>0001008/05002692</t>
  </si>
  <si>
    <t>83 845600</t>
  </si>
  <si>
    <t>ЭИ698285</t>
  </si>
  <si>
    <t>041 ТРАНСПОРТНЫЕ УСЛУГИ ПО ПЕРЕВОЗКЕ ПОДВИЖНОГО СОСТАВА  </t>
  </si>
  <si>
    <t>51 529501</t>
  </si>
  <si>
    <t>ИМП</t>
  </si>
  <si>
    <t>ПОР </t>
  </si>
  <si>
    <t>ЭИ871880</t>
  </si>
  <si>
    <t>0001008/05002699</t>
  </si>
  <si>
    <t>01 078503</t>
  </si>
  <si>
    <t>01 076103</t>
  </si>
  <si>
    <t>58 597903</t>
  </si>
  <si>
    <t>ЭИ244886</t>
  </si>
  <si>
    <t>83 846105</t>
  </si>
  <si>
    <t>ЭИ605543</t>
  </si>
  <si>
    <t>ЭЙ051302</t>
  </si>
  <si>
    <t>01 065908</t>
  </si>
  <si>
    <t>ЭИ720397</t>
  </si>
  <si>
    <t>041 Провозные платежи за перевозку грузов май 2019 Транзит</t>
  </si>
  <si>
    <t>80 816504</t>
  </si>
  <si>
    <t>ТР</t>
  </si>
  <si>
    <t>В0809523</t>
  </si>
  <si>
    <t>12040090/021079</t>
  </si>
  <si>
    <t>0001008/05002705</t>
  </si>
  <si>
    <t>В0809773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</si>
</sst>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8" xfId="0" applyNumberFormat="1" applyFont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 wrapText="1"/>
    </xf>
    <xf numFmtId="0" fontId="0" fillId="0" borderId="25" xfId="0" applyFont="1" applyBorder="1" applyAlignment="1">
      <alignment horizontal="right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8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right" vertical="center" wrapText="1"/>
    </xf>
    <xf numFmtId="0" fontId="1" fillId="0" borderId="20" xfId="0" applyFont="1" applyBorder="1" applyAlignment="1">
      <alignment vertical="center"/>
    </xf>
    <xf numFmtId="14" fontId="1" fillId="0" borderId="20" xfId="0" applyNumberFormat="1" applyFont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 wrapText="1"/>
    </xf>
    <xf numFmtId="4" fontId="0" fillId="0" borderId="8" xfId="0" applyNumberFormat="1" applyFont="1" applyBorder="1" applyAlignment="1">
      <alignment horizontal="right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vertical="center" wrapText="1"/>
    </xf>
    <xf numFmtId="0" fontId="0" fillId="0" borderId="28" xfId="0" applyFont="1" applyBorder="1" applyAlignment="1">
      <alignment horizontal="right" vertical="center" wrapText="1"/>
    </xf>
    <xf numFmtId="0" fontId="0" fillId="0" borderId="29" xfId="0" applyFont="1" applyBorder="1" applyAlignment="1">
      <alignment horizontal="right" vertical="center" wrapText="1"/>
    </xf>
    <xf numFmtId="0" fontId="0" fillId="0" borderId="27" xfId="0" applyFont="1" applyBorder="1" applyAlignment="1">
      <alignment horizontal="center" vertical="center" wrapText="1"/>
    </xf>
    <xf numFmtId="14" fontId="0" fillId="0" borderId="27" xfId="0" applyNumberFormat="1" applyFont="1" applyBorder="1" applyAlignment="1">
      <alignment horizontal="center" vertical="center" wrapText="1"/>
    </xf>
    <xf numFmtId="0" fontId="0" fillId="0" borderId="30" xfId="0" applyFont="1" applyBorder="1" applyAlignment="1">
      <alignment vertical="center" wrapText="1"/>
    </xf>
    <xf numFmtId="4" fontId="0" fillId="0" borderId="27" xfId="0" applyNumberFormat="1" applyFont="1" applyBorder="1" applyAlignment="1">
      <alignment horizontal="right" vertical="center" wrapText="1"/>
    </xf>
    <xf numFmtId="0" fontId="0" fillId="0" borderId="27" xfId="0" applyFont="1" applyBorder="1" applyAlignment="1">
      <alignment horizontal="right" vertical="center" wrapText="1"/>
    </xf>
    <xf numFmtId="0" fontId="0" fillId="0" borderId="24" xfId="0" applyFont="1" applyBorder="1" applyAlignment="1">
      <alignment horizontal="right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8" borderId="9" xfId="0" applyFont="1" applyFill="1" applyBorder="1" applyAlignment="1">
      <alignment horizontal="center" vertical="center" wrapText="1"/>
    </xf>
    <xf numFmtId="0" fontId="0" fillId="8" borderId="24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3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010101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растающий итог"/>
      <sheetName val="Свод"/>
      <sheetName val="Станции"/>
      <sheetName val="Принадлежность"/>
      <sheetName val="формулы"/>
      <sheetName val="для графика"/>
    </sheetNames>
    <sheetDataSet>
      <sheetData sheetId="0"/>
      <sheetData sheetId="1"/>
      <sheetData sheetId="2"/>
      <sheetData sheetId="3">
        <row r="4">
          <cell r="B4">
            <v>52105699</v>
          </cell>
          <cell r="C4">
            <v>43990</v>
          </cell>
          <cell r="D4" t="str">
            <v>АВ КРГ</v>
          </cell>
        </row>
        <row r="5">
          <cell r="B5">
            <v>52105798</v>
          </cell>
          <cell r="C5">
            <v>43974</v>
          </cell>
          <cell r="D5" t="str">
            <v>АВ КРГ</v>
          </cell>
        </row>
        <row r="6">
          <cell r="B6">
            <v>52105897</v>
          </cell>
          <cell r="C6">
            <v>44019</v>
          </cell>
          <cell r="D6" t="str">
            <v>АВ КРГ</v>
          </cell>
        </row>
        <row r="7">
          <cell r="B7">
            <v>52105996</v>
          </cell>
          <cell r="C7">
            <v>43972</v>
          </cell>
          <cell r="D7" t="str">
            <v>АВ КРГ</v>
          </cell>
        </row>
        <row r="8">
          <cell r="B8">
            <v>52106390</v>
          </cell>
          <cell r="C8">
            <v>44002</v>
          </cell>
          <cell r="D8" t="str">
            <v>АВ КРГ</v>
          </cell>
        </row>
        <row r="9">
          <cell r="B9">
            <v>52106499</v>
          </cell>
          <cell r="C9">
            <v>44021</v>
          </cell>
          <cell r="D9" t="str">
            <v>АВ КРГ</v>
          </cell>
        </row>
        <row r="10">
          <cell r="B10">
            <v>52106598</v>
          </cell>
          <cell r="C10">
            <v>43878</v>
          </cell>
          <cell r="D10" t="str">
            <v>АВ КРГ</v>
          </cell>
        </row>
        <row r="11">
          <cell r="B11">
            <v>52106697</v>
          </cell>
          <cell r="C11">
            <v>43888</v>
          </cell>
          <cell r="D11" t="str">
            <v>АВ КРГ</v>
          </cell>
        </row>
        <row r="12">
          <cell r="B12">
            <v>52106895</v>
          </cell>
          <cell r="C12">
            <v>43970</v>
          </cell>
          <cell r="D12" t="str">
            <v>АВ КРГ</v>
          </cell>
        </row>
        <row r="13">
          <cell r="B13">
            <v>52106994</v>
          </cell>
          <cell r="C13">
            <v>44036</v>
          </cell>
          <cell r="D13" t="str">
            <v>АВ КРГ</v>
          </cell>
        </row>
        <row r="14">
          <cell r="B14">
            <v>52107091</v>
          </cell>
          <cell r="C14">
            <v>43895</v>
          </cell>
          <cell r="D14" t="str">
            <v>АВ КРГ</v>
          </cell>
        </row>
        <row r="15">
          <cell r="B15">
            <v>52107190</v>
          </cell>
          <cell r="C15">
            <v>43886</v>
          </cell>
          <cell r="D15" t="str">
            <v>АВ КРГ</v>
          </cell>
        </row>
        <row r="16">
          <cell r="B16">
            <v>52107398</v>
          </cell>
          <cell r="C16">
            <v>43911</v>
          </cell>
          <cell r="D16" t="str">
            <v>АВ КРГ</v>
          </cell>
        </row>
        <row r="17">
          <cell r="B17">
            <v>52107497</v>
          </cell>
          <cell r="C17">
            <v>43970</v>
          </cell>
          <cell r="D17" t="str">
            <v>АВ КРГ</v>
          </cell>
        </row>
        <row r="18">
          <cell r="B18">
            <v>52107596</v>
          </cell>
          <cell r="C18">
            <v>43921</v>
          </cell>
          <cell r="D18" t="str">
            <v>АВ КРГ</v>
          </cell>
        </row>
        <row r="19">
          <cell r="B19">
            <v>52400710</v>
          </cell>
          <cell r="C19">
            <v>44037</v>
          </cell>
          <cell r="D19" t="str">
            <v>АВ КРГ</v>
          </cell>
        </row>
        <row r="20">
          <cell r="B20">
            <v>52404548</v>
          </cell>
          <cell r="C20">
            <v>44127</v>
          </cell>
          <cell r="D20" t="str">
            <v>АВ КРГ</v>
          </cell>
        </row>
        <row r="21">
          <cell r="B21">
            <v>52404555</v>
          </cell>
          <cell r="C21">
            <v>43592</v>
          </cell>
          <cell r="D21" t="str">
            <v>АВ КРГ</v>
          </cell>
        </row>
        <row r="22">
          <cell r="B22">
            <v>52404563</v>
          </cell>
          <cell r="C22">
            <v>44108</v>
          </cell>
          <cell r="D22" t="str">
            <v>АВ КРГ</v>
          </cell>
        </row>
        <row r="23">
          <cell r="B23">
            <v>52407079</v>
          </cell>
          <cell r="C23">
            <v>43871</v>
          </cell>
          <cell r="D23" t="str">
            <v>АВ КРГ</v>
          </cell>
        </row>
        <row r="24">
          <cell r="B24">
            <v>52409547</v>
          </cell>
          <cell r="C24">
            <v>43614</v>
          </cell>
          <cell r="D24" t="str">
            <v>АВ КРГ</v>
          </cell>
        </row>
        <row r="25">
          <cell r="B25">
            <v>52409935</v>
          </cell>
          <cell r="C25">
            <v>44271</v>
          </cell>
          <cell r="D25" t="str">
            <v>АВ КРГ</v>
          </cell>
        </row>
        <row r="26">
          <cell r="B26">
            <v>52500741</v>
          </cell>
          <cell r="C26">
            <v>44226</v>
          </cell>
          <cell r="D26" t="str">
            <v>АВ КРГ</v>
          </cell>
        </row>
        <row r="27">
          <cell r="B27">
            <v>52505864</v>
          </cell>
          <cell r="C27">
            <v>43560</v>
          </cell>
          <cell r="D27" t="str">
            <v>АВ КРГ</v>
          </cell>
        </row>
        <row r="28">
          <cell r="B28">
            <v>52527033</v>
          </cell>
          <cell r="C28">
            <v>44231</v>
          </cell>
          <cell r="D28" t="str">
            <v>АВ КРГ</v>
          </cell>
        </row>
        <row r="29">
          <cell r="B29">
            <v>52540093</v>
          </cell>
          <cell r="C29">
            <v>44208</v>
          </cell>
          <cell r="D29" t="str">
            <v>АВ КРГ</v>
          </cell>
        </row>
        <row r="30">
          <cell r="B30">
            <v>52577616</v>
          </cell>
          <cell r="C30">
            <v>43952</v>
          </cell>
          <cell r="D30" t="str">
            <v>АВ КРГ</v>
          </cell>
        </row>
        <row r="31">
          <cell r="B31">
            <v>52599834</v>
          </cell>
          <cell r="C31">
            <v>44530</v>
          </cell>
          <cell r="D31" t="str">
            <v>АВ КРГ</v>
          </cell>
        </row>
        <row r="32">
          <cell r="B32">
            <v>52599842</v>
          </cell>
          <cell r="C32">
            <v>43773</v>
          </cell>
          <cell r="D32" t="str">
            <v>АВ КРГ</v>
          </cell>
        </row>
        <row r="33">
          <cell r="B33">
            <v>52599859</v>
          </cell>
          <cell r="C33">
            <v>43942</v>
          </cell>
          <cell r="D33" t="str">
            <v>АВ КРГ</v>
          </cell>
        </row>
        <row r="34">
          <cell r="B34">
            <v>52599867</v>
          </cell>
          <cell r="C34">
            <v>44462</v>
          </cell>
          <cell r="D34" t="str">
            <v>АВ КРГ</v>
          </cell>
        </row>
        <row r="35">
          <cell r="B35">
            <v>53206488</v>
          </cell>
          <cell r="C35">
            <v>44134</v>
          </cell>
          <cell r="D35" t="str">
            <v>АВ КРГ</v>
          </cell>
        </row>
        <row r="36">
          <cell r="B36">
            <v>53206504</v>
          </cell>
          <cell r="C36">
            <v>44064</v>
          </cell>
          <cell r="D36" t="str">
            <v>АВ</v>
          </cell>
        </row>
        <row r="37">
          <cell r="B37">
            <v>53206512</v>
          </cell>
          <cell r="C37">
            <v>44178</v>
          </cell>
          <cell r="D37" t="str">
            <v>АВ</v>
          </cell>
        </row>
        <row r="38">
          <cell r="B38">
            <v>53206538</v>
          </cell>
          <cell r="C38">
            <v>44069</v>
          </cell>
          <cell r="D38" t="str">
            <v>АВ</v>
          </cell>
        </row>
        <row r="39">
          <cell r="B39">
            <v>53206561</v>
          </cell>
          <cell r="C39">
            <v>44084</v>
          </cell>
          <cell r="D39" t="str">
            <v>АВ</v>
          </cell>
        </row>
        <row r="40">
          <cell r="B40">
            <v>53206579</v>
          </cell>
          <cell r="C40">
            <v>44072</v>
          </cell>
          <cell r="D40" t="str">
            <v>АВ</v>
          </cell>
        </row>
        <row r="41">
          <cell r="B41">
            <v>53206629</v>
          </cell>
          <cell r="C41">
            <v>44116</v>
          </cell>
          <cell r="D41" t="str">
            <v>АВ</v>
          </cell>
        </row>
        <row r="42">
          <cell r="B42">
            <v>53206637</v>
          </cell>
          <cell r="C42">
            <v>44075</v>
          </cell>
          <cell r="D42" t="str">
            <v>АВ</v>
          </cell>
        </row>
        <row r="43">
          <cell r="B43">
            <v>53206645</v>
          </cell>
          <cell r="C43">
            <v>44063</v>
          </cell>
          <cell r="D43" t="str">
            <v>АВ</v>
          </cell>
        </row>
        <row r="44">
          <cell r="B44">
            <v>53206652</v>
          </cell>
          <cell r="C44">
            <v>44179</v>
          </cell>
          <cell r="D44" t="str">
            <v>АВ</v>
          </cell>
        </row>
        <row r="45">
          <cell r="B45">
            <v>53206660</v>
          </cell>
          <cell r="C45">
            <v>44073</v>
          </cell>
          <cell r="D45" t="str">
            <v>АВ</v>
          </cell>
        </row>
        <row r="46">
          <cell r="B46">
            <v>53206678</v>
          </cell>
          <cell r="C46">
            <v>44107</v>
          </cell>
          <cell r="D46" t="str">
            <v>АВ</v>
          </cell>
        </row>
        <row r="47">
          <cell r="B47">
            <v>53206686</v>
          </cell>
          <cell r="C47">
            <v>44148</v>
          </cell>
          <cell r="D47" t="str">
            <v>АВ</v>
          </cell>
        </row>
        <row r="48">
          <cell r="B48">
            <v>53206702</v>
          </cell>
          <cell r="C48">
            <v>44051</v>
          </cell>
          <cell r="D48" t="str">
            <v>АВ КРГ</v>
          </cell>
        </row>
        <row r="49">
          <cell r="B49">
            <v>53206710</v>
          </cell>
          <cell r="C49">
            <v>44240</v>
          </cell>
          <cell r="D49" t="str">
            <v>АВ КРГ</v>
          </cell>
        </row>
        <row r="50">
          <cell r="B50">
            <v>53206728</v>
          </cell>
          <cell r="C50">
            <v>44070</v>
          </cell>
          <cell r="D50" t="str">
            <v>АВ</v>
          </cell>
        </row>
        <row r="51">
          <cell r="B51">
            <v>53206736</v>
          </cell>
          <cell r="C51">
            <v>44191</v>
          </cell>
          <cell r="D51" t="str">
            <v>АВ</v>
          </cell>
        </row>
        <row r="52">
          <cell r="B52">
            <v>53206744</v>
          </cell>
          <cell r="C52">
            <v>44078</v>
          </cell>
          <cell r="D52" t="str">
            <v>АВ</v>
          </cell>
        </row>
        <row r="53">
          <cell r="B53">
            <v>53207007</v>
          </cell>
          <cell r="C53">
            <v>44239</v>
          </cell>
          <cell r="D53" t="str">
            <v>АВ</v>
          </cell>
        </row>
        <row r="54">
          <cell r="B54">
            <v>53207015</v>
          </cell>
          <cell r="C54">
            <v>44216</v>
          </cell>
          <cell r="D54" t="str">
            <v>АВ</v>
          </cell>
        </row>
        <row r="55">
          <cell r="B55">
            <v>53207023</v>
          </cell>
          <cell r="C55">
            <v>44225</v>
          </cell>
          <cell r="D55" t="str">
            <v>АВ</v>
          </cell>
        </row>
        <row r="56">
          <cell r="B56">
            <v>53207031</v>
          </cell>
          <cell r="C56">
            <v>43844</v>
          </cell>
          <cell r="D56" t="str">
            <v>АВ КРГ</v>
          </cell>
        </row>
        <row r="57">
          <cell r="B57">
            <v>53207049</v>
          </cell>
          <cell r="C57">
            <v>44227</v>
          </cell>
          <cell r="D57" t="str">
            <v>АВ</v>
          </cell>
        </row>
        <row r="58">
          <cell r="B58">
            <v>53207056</v>
          </cell>
          <cell r="C58">
            <v>44176</v>
          </cell>
          <cell r="D58" t="str">
            <v>АВ КРГ</v>
          </cell>
        </row>
        <row r="59">
          <cell r="B59">
            <v>53207064</v>
          </cell>
          <cell r="C59">
            <v>44261</v>
          </cell>
          <cell r="D59" t="str">
            <v>АВ</v>
          </cell>
        </row>
        <row r="60">
          <cell r="B60">
            <v>53207072</v>
          </cell>
          <cell r="C60">
            <v>44190</v>
          </cell>
          <cell r="D60" t="str">
            <v>АВ</v>
          </cell>
        </row>
        <row r="61">
          <cell r="B61">
            <v>53207080</v>
          </cell>
          <cell r="C61">
            <v>44165</v>
          </cell>
          <cell r="D61" t="str">
            <v>АВ КРГ</v>
          </cell>
        </row>
        <row r="62">
          <cell r="B62">
            <v>53207106</v>
          </cell>
          <cell r="C62">
            <v>44133</v>
          </cell>
          <cell r="D62" t="str">
            <v>АВ</v>
          </cell>
        </row>
        <row r="63">
          <cell r="B63">
            <v>53207114</v>
          </cell>
          <cell r="C63">
            <v>44090</v>
          </cell>
          <cell r="D63" t="str">
            <v>АВ</v>
          </cell>
        </row>
        <row r="64">
          <cell r="B64">
            <v>53207130</v>
          </cell>
          <cell r="C64">
            <v>44178</v>
          </cell>
          <cell r="D64" t="str">
            <v>АВ</v>
          </cell>
        </row>
        <row r="65">
          <cell r="B65">
            <v>53207148</v>
          </cell>
          <cell r="C65">
            <v>44147</v>
          </cell>
          <cell r="D65" t="str">
            <v>АВ</v>
          </cell>
        </row>
        <row r="66">
          <cell r="B66">
            <v>53207155</v>
          </cell>
          <cell r="C66">
            <v>44227</v>
          </cell>
          <cell r="D66" t="str">
            <v>АВ КРГ</v>
          </cell>
        </row>
        <row r="67">
          <cell r="B67">
            <v>53207163</v>
          </cell>
          <cell r="C67">
            <v>44195</v>
          </cell>
          <cell r="D67" t="str">
            <v>АВ</v>
          </cell>
        </row>
        <row r="68">
          <cell r="B68">
            <v>53207171</v>
          </cell>
          <cell r="C68">
            <v>44195</v>
          </cell>
          <cell r="D68" t="str">
            <v>АВ</v>
          </cell>
        </row>
        <row r="69">
          <cell r="B69">
            <v>53207189</v>
          </cell>
          <cell r="C69">
            <v>44143</v>
          </cell>
          <cell r="D69" t="str">
            <v>АВ</v>
          </cell>
        </row>
        <row r="70">
          <cell r="B70">
            <v>53207205</v>
          </cell>
          <cell r="C70">
            <v>44216</v>
          </cell>
          <cell r="D70" t="str">
            <v>АВ</v>
          </cell>
        </row>
        <row r="71">
          <cell r="B71">
            <v>53207221</v>
          </cell>
          <cell r="C71">
            <v>44193</v>
          </cell>
          <cell r="D71" t="str">
            <v>АВ</v>
          </cell>
        </row>
        <row r="72">
          <cell r="B72">
            <v>53207239</v>
          </cell>
          <cell r="C72">
            <v>44145</v>
          </cell>
          <cell r="D72" t="str">
            <v>АВ КРГ</v>
          </cell>
        </row>
        <row r="73">
          <cell r="B73">
            <v>53207247</v>
          </cell>
          <cell r="C73">
            <v>44079</v>
          </cell>
          <cell r="D73" t="str">
            <v>АВ</v>
          </cell>
        </row>
        <row r="74">
          <cell r="B74">
            <v>53207718</v>
          </cell>
          <cell r="C74">
            <v>44178</v>
          </cell>
          <cell r="D74" t="str">
            <v>АВ</v>
          </cell>
        </row>
        <row r="75">
          <cell r="B75">
            <v>53207726</v>
          </cell>
          <cell r="C75">
            <v>44246</v>
          </cell>
          <cell r="D75" t="str">
            <v>АВ</v>
          </cell>
        </row>
        <row r="76">
          <cell r="B76">
            <v>53207734</v>
          </cell>
          <cell r="C76">
            <v>44217</v>
          </cell>
          <cell r="D76" t="str">
            <v>АВ</v>
          </cell>
        </row>
        <row r="77">
          <cell r="B77">
            <v>53207742</v>
          </cell>
          <cell r="C77">
            <v>44238</v>
          </cell>
          <cell r="D77" t="str">
            <v>АВ</v>
          </cell>
        </row>
        <row r="78">
          <cell r="B78">
            <v>53207759</v>
          </cell>
          <cell r="C78">
            <v>44165</v>
          </cell>
          <cell r="D78" t="str">
            <v>АВ КРГ</v>
          </cell>
        </row>
        <row r="79">
          <cell r="B79">
            <v>53207767</v>
          </cell>
          <cell r="C79">
            <v>44062</v>
          </cell>
          <cell r="D79" t="str">
            <v>АВ</v>
          </cell>
        </row>
        <row r="80">
          <cell r="B80">
            <v>53207775</v>
          </cell>
          <cell r="C80">
            <v>44216</v>
          </cell>
          <cell r="D80" t="str">
            <v>АВ КРГ</v>
          </cell>
        </row>
        <row r="81">
          <cell r="B81">
            <v>53207783</v>
          </cell>
          <cell r="C81">
            <v>44276</v>
          </cell>
          <cell r="D81" t="str">
            <v>АВ КРГ</v>
          </cell>
        </row>
        <row r="82">
          <cell r="B82">
            <v>53207809</v>
          </cell>
          <cell r="C82">
            <v>44213</v>
          </cell>
          <cell r="D82" t="str">
            <v>АВ</v>
          </cell>
        </row>
        <row r="83">
          <cell r="B83">
            <v>53207817</v>
          </cell>
          <cell r="C83">
            <v>44149</v>
          </cell>
          <cell r="D83" t="str">
            <v>АВ</v>
          </cell>
        </row>
        <row r="84">
          <cell r="B84">
            <v>53207858</v>
          </cell>
          <cell r="C84">
            <v>44193</v>
          </cell>
          <cell r="D84" t="str">
            <v>АВ КРГ</v>
          </cell>
        </row>
        <row r="85">
          <cell r="B85">
            <v>53207866</v>
          </cell>
          <cell r="C85">
            <v>44094</v>
          </cell>
          <cell r="D85" t="str">
            <v>АВ</v>
          </cell>
        </row>
        <row r="86">
          <cell r="B86">
            <v>53207874</v>
          </cell>
          <cell r="C86">
            <v>44220</v>
          </cell>
          <cell r="D86" t="str">
            <v>АВ</v>
          </cell>
        </row>
        <row r="87">
          <cell r="B87">
            <v>53207882</v>
          </cell>
          <cell r="C87">
            <v>44219</v>
          </cell>
          <cell r="D87" t="str">
            <v>АВ</v>
          </cell>
        </row>
        <row r="88">
          <cell r="B88">
            <v>53207908</v>
          </cell>
          <cell r="C88">
            <v>44195</v>
          </cell>
          <cell r="D88" t="str">
            <v>АВ</v>
          </cell>
        </row>
        <row r="89">
          <cell r="B89">
            <v>53207916</v>
          </cell>
          <cell r="C89">
            <v>44261</v>
          </cell>
          <cell r="D89" t="str">
            <v>АВ</v>
          </cell>
        </row>
        <row r="90">
          <cell r="B90">
            <v>53207924</v>
          </cell>
          <cell r="C90">
            <v>44043</v>
          </cell>
          <cell r="D90" t="str">
            <v>АВ</v>
          </cell>
        </row>
        <row r="91">
          <cell r="B91">
            <v>53207932</v>
          </cell>
          <cell r="C91">
            <v>44255</v>
          </cell>
          <cell r="D91" t="str">
            <v>АВ</v>
          </cell>
        </row>
        <row r="92">
          <cell r="B92">
            <v>53207940</v>
          </cell>
          <cell r="C92">
            <v>44195</v>
          </cell>
          <cell r="D92" t="str">
            <v>АВ</v>
          </cell>
        </row>
        <row r="93">
          <cell r="B93">
            <v>53207957</v>
          </cell>
          <cell r="C93">
            <v>44177</v>
          </cell>
          <cell r="D93" t="str">
            <v>АВ КРГ</v>
          </cell>
        </row>
        <row r="94">
          <cell r="B94">
            <v>53207973</v>
          </cell>
          <cell r="C94">
            <v>44276</v>
          </cell>
          <cell r="D94" t="str">
            <v>АВ</v>
          </cell>
        </row>
        <row r="95">
          <cell r="B95">
            <v>53207981</v>
          </cell>
          <cell r="C95">
            <v>44214</v>
          </cell>
          <cell r="D95" t="str">
            <v>АВ</v>
          </cell>
        </row>
        <row r="96">
          <cell r="B96">
            <v>53208005</v>
          </cell>
          <cell r="C96">
            <v>44240</v>
          </cell>
          <cell r="D96" t="str">
            <v>АВ</v>
          </cell>
        </row>
        <row r="97">
          <cell r="B97">
            <v>53208013</v>
          </cell>
          <cell r="C97">
            <v>44114</v>
          </cell>
          <cell r="D97" t="str">
            <v>АВ</v>
          </cell>
        </row>
        <row r="98">
          <cell r="B98">
            <v>53208021</v>
          </cell>
          <cell r="C98">
            <v>44244</v>
          </cell>
          <cell r="D98" t="str">
            <v>АВ КРГ</v>
          </cell>
        </row>
        <row r="99">
          <cell r="B99">
            <v>53208039</v>
          </cell>
          <cell r="C99">
            <v>44240</v>
          </cell>
          <cell r="D99" t="str">
            <v>АВ</v>
          </cell>
        </row>
        <row r="100">
          <cell r="B100">
            <v>53208047</v>
          </cell>
          <cell r="C100">
            <v>44136</v>
          </cell>
          <cell r="D100" t="str">
            <v>АВ</v>
          </cell>
        </row>
        <row r="101">
          <cell r="B101">
            <v>53208054</v>
          </cell>
          <cell r="C101">
            <v>44213</v>
          </cell>
          <cell r="D101" t="str">
            <v>АВ</v>
          </cell>
        </row>
        <row r="102">
          <cell r="B102">
            <v>53208062</v>
          </cell>
          <cell r="C102">
            <v>44195</v>
          </cell>
          <cell r="D102" t="str">
            <v>АВ</v>
          </cell>
        </row>
        <row r="103">
          <cell r="B103">
            <v>53208070</v>
          </cell>
          <cell r="C103">
            <v>44133</v>
          </cell>
          <cell r="D103" t="str">
            <v>АВ</v>
          </cell>
        </row>
        <row r="104">
          <cell r="B104">
            <v>53208088</v>
          </cell>
          <cell r="C104">
            <v>44178</v>
          </cell>
          <cell r="D104" t="str">
            <v>АВ</v>
          </cell>
        </row>
        <row r="105">
          <cell r="B105">
            <v>53208104</v>
          </cell>
          <cell r="C105">
            <v>44181</v>
          </cell>
          <cell r="D105" t="str">
            <v>АВ</v>
          </cell>
        </row>
        <row r="106">
          <cell r="B106">
            <v>53208112</v>
          </cell>
          <cell r="C106">
            <v>44248</v>
          </cell>
          <cell r="D106" t="str">
            <v>АВ</v>
          </cell>
        </row>
        <row r="107">
          <cell r="B107">
            <v>53208120</v>
          </cell>
          <cell r="C107">
            <v>44189</v>
          </cell>
          <cell r="D107" t="str">
            <v>АВ КРГ</v>
          </cell>
        </row>
        <row r="108">
          <cell r="B108">
            <v>53208138</v>
          </cell>
          <cell r="C108">
            <v>43600</v>
          </cell>
          <cell r="D108" t="str">
            <v>АВ КРГ</v>
          </cell>
        </row>
        <row r="109">
          <cell r="B109">
            <v>53208146</v>
          </cell>
          <cell r="C109">
            <v>44218</v>
          </cell>
          <cell r="D109" t="str">
            <v>АВ КРГ</v>
          </cell>
        </row>
        <row r="110">
          <cell r="B110">
            <v>53208153</v>
          </cell>
          <cell r="C110">
            <v>43555</v>
          </cell>
          <cell r="D110" t="str">
            <v>АВ КРГ</v>
          </cell>
        </row>
        <row r="111">
          <cell r="B111">
            <v>53208161</v>
          </cell>
          <cell r="C111">
            <v>44182</v>
          </cell>
          <cell r="D111" t="str">
            <v>АВ</v>
          </cell>
        </row>
        <row r="112">
          <cell r="B112">
            <v>53208179</v>
          </cell>
          <cell r="C112">
            <v>44216</v>
          </cell>
          <cell r="D112" t="str">
            <v>АВ КРГ</v>
          </cell>
        </row>
        <row r="113">
          <cell r="B113">
            <v>53208187</v>
          </cell>
          <cell r="C113">
            <v>44216</v>
          </cell>
          <cell r="D113" t="str">
            <v>АВ</v>
          </cell>
        </row>
        <row r="114">
          <cell r="B114">
            <v>53208203</v>
          </cell>
          <cell r="C114">
            <v>44080</v>
          </cell>
          <cell r="D114" t="str">
            <v>АВ</v>
          </cell>
        </row>
        <row r="115">
          <cell r="B115">
            <v>53208211</v>
          </cell>
          <cell r="C115">
            <v>44036</v>
          </cell>
          <cell r="D115" t="str">
            <v>АВ КРГ</v>
          </cell>
        </row>
        <row r="116">
          <cell r="B116">
            <v>53208229</v>
          </cell>
          <cell r="C116">
            <v>43967</v>
          </cell>
          <cell r="D116" t="str">
            <v>АВ КРГ</v>
          </cell>
        </row>
        <row r="117">
          <cell r="B117">
            <v>53208237</v>
          </cell>
          <cell r="C117">
            <v>44171</v>
          </cell>
          <cell r="D117" t="str">
            <v>АВ</v>
          </cell>
        </row>
        <row r="118">
          <cell r="B118">
            <v>53208245</v>
          </cell>
          <cell r="C118">
            <v>44130</v>
          </cell>
          <cell r="D118" t="str">
            <v>АВ</v>
          </cell>
        </row>
        <row r="119">
          <cell r="B119">
            <v>53208260</v>
          </cell>
          <cell r="C119">
            <v>44225</v>
          </cell>
          <cell r="D119" t="str">
            <v>АВ</v>
          </cell>
        </row>
        <row r="120">
          <cell r="B120">
            <v>53208278</v>
          </cell>
          <cell r="C120">
            <v>44216</v>
          </cell>
          <cell r="D120" t="str">
            <v>АВ</v>
          </cell>
        </row>
        <row r="121">
          <cell r="B121">
            <v>53208286</v>
          </cell>
          <cell r="C121">
            <v>44149</v>
          </cell>
          <cell r="D121" t="str">
            <v>АВ</v>
          </cell>
        </row>
        <row r="122">
          <cell r="B122">
            <v>53212478</v>
          </cell>
          <cell r="C122">
            <v>43547</v>
          </cell>
          <cell r="D122" t="str">
            <v>АВ</v>
          </cell>
        </row>
        <row r="123">
          <cell r="B123">
            <v>53212494</v>
          </cell>
          <cell r="C123">
            <v>44243</v>
          </cell>
          <cell r="D123" t="str">
            <v>АВ</v>
          </cell>
        </row>
        <row r="124">
          <cell r="B124">
            <v>53212502</v>
          </cell>
          <cell r="C124">
            <v>43623</v>
          </cell>
          <cell r="D124" t="str">
            <v>АВ</v>
          </cell>
        </row>
        <row r="125">
          <cell r="B125">
            <v>53212528</v>
          </cell>
          <cell r="C125">
            <v>43650</v>
          </cell>
          <cell r="D125" t="str">
            <v>АВ</v>
          </cell>
        </row>
        <row r="126">
          <cell r="B126">
            <v>53212536</v>
          </cell>
          <cell r="C126">
            <v>43624</v>
          </cell>
          <cell r="D126" t="str">
            <v>АВ</v>
          </cell>
        </row>
        <row r="127">
          <cell r="B127">
            <v>53212544</v>
          </cell>
          <cell r="C127">
            <v>44276</v>
          </cell>
          <cell r="D127" t="str">
            <v>АВ</v>
          </cell>
        </row>
        <row r="128">
          <cell r="B128">
            <v>53212569</v>
          </cell>
          <cell r="C128">
            <v>43720</v>
          </cell>
          <cell r="D128" t="str">
            <v>АВ</v>
          </cell>
        </row>
        <row r="129">
          <cell r="B129">
            <v>53212577</v>
          </cell>
          <cell r="C129">
            <v>43646</v>
          </cell>
          <cell r="D129" t="str">
            <v>АВ</v>
          </cell>
        </row>
        <row r="130">
          <cell r="B130">
            <v>53212585</v>
          </cell>
          <cell r="C130">
            <v>43682</v>
          </cell>
          <cell r="D130" t="str">
            <v>АВ</v>
          </cell>
        </row>
        <row r="131">
          <cell r="B131">
            <v>53212593</v>
          </cell>
          <cell r="C131">
            <v>43662</v>
          </cell>
          <cell r="D131" t="str">
            <v>АВ КРГ</v>
          </cell>
        </row>
        <row r="132">
          <cell r="B132">
            <v>53212627</v>
          </cell>
          <cell r="C132">
            <v>44192</v>
          </cell>
          <cell r="D132" t="str">
            <v>АВ</v>
          </cell>
        </row>
        <row r="133">
          <cell r="B133">
            <v>53212643</v>
          </cell>
          <cell r="C133">
            <v>43665</v>
          </cell>
          <cell r="D133" t="str">
            <v>АВ</v>
          </cell>
        </row>
        <row r="134">
          <cell r="B134">
            <v>53212650</v>
          </cell>
          <cell r="C134">
            <v>43620</v>
          </cell>
          <cell r="D134" t="str">
            <v>АВ</v>
          </cell>
        </row>
        <row r="135">
          <cell r="B135">
            <v>53212668</v>
          </cell>
          <cell r="C135">
            <v>43623</v>
          </cell>
          <cell r="D135" t="str">
            <v>АВ</v>
          </cell>
        </row>
        <row r="136">
          <cell r="B136">
            <v>53213526</v>
          </cell>
          <cell r="C136">
            <v>43722</v>
          </cell>
          <cell r="D136" t="str">
            <v>АВ</v>
          </cell>
        </row>
        <row r="137">
          <cell r="B137">
            <v>53213534</v>
          </cell>
          <cell r="C137">
            <v>43639</v>
          </cell>
          <cell r="D137" t="str">
            <v>АВ</v>
          </cell>
        </row>
        <row r="138">
          <cell r="B138">
            <v>53213542</v>
          </cell>
          <cell r="C138">
            <v>43706</v>
          </cell>
          <cell r="D138" t="str">
            <v>АВ</v>
          </cell>
        </row>
        <row r="139">
          <cell r="B139">
            <v>53213559</v>
          </cell>
          <cell r="C139">
            <v>43646</v>
          </cell>
          <cell r="D139" t="str">
            <v>АВ КРГ</v>
          </cell>
        </row>
        <row r="140">
          <cell r="B140">
            <v>53213567</v>
          </cell>
          <cell r="C140">
            <v>43623</v>
          </cell>
          <cell r="D140" t="str">
            <v>АВ</v>
          </cell>
        </row>
        <row r="141">
          <cell r="B141">
            <v>53213575</v>
          </cell>
          <cell r="C141">
            <v>44265</v>
          </cell>
          <cell r="D141" t="str">
            <v>АВ</v>
          </cell>
        </row>
        <row r="142">
          <cell r="B142">
            <v>53213591</v>
          </cell>
          <cell r="C142">
            <v>43684</v>
          </cell>
          <cell r="D142" t="str">
            <v>АВ</v>
          </cell>
        </row>
        <row r="143">
          <cell r="B143">
            <v>53213609</v>
          </cell>
          <cell r="C143">
            <v>43724</v>
          </cell>
          <cell r="D143" t="str">
            <v>АВ</v>
          </cell>
        </row>
        <row r="144">
          <cell r="B144">
            <v>53213617</v>
          </cell>
          <cell r="C144">
            <v>43665</v>
          </cell>
          <cell r="D144" t="str">
            <v>АВ КРГ</v>
          </cell>
        </row>
        <row r="145">
          <cell r="B145">
            <v>53213633</v>
          </cell>
          <cell r="C145">
            <v>43590</v>
          </cell>
          <cell r="D145" t="str">
            <v>АВ</v>
          </cell>
        </row>
        <row r="146">
          <cell r="B146">
            <v>53213641</v>
          </cell>
          <cell r="C146">
            <v>43703</v>
          </cell>
          <cell r="D146" t="str">
            <v>АВ</v>
          </cell>
        </row>
        <row r="147">
          <cell r="B147">
            <v>53213765</v>
          </cell>
          <cell r="C147">
            <v>43587</v>
          </cell>
          <cell r="D147" t="str">
            <v>АВ</v>
          </cell>
        </row>
        <row r="148">
          <cell r="B148">
            <v>53213773</v>
          </cell>
          <cell r="C148">
            <v>43634</v>
          </cell>
          <cell r="D148" t="str">
            <v>АВ</v>
          </cell>
        </row>
        <row r="149">
          <cell r="B149">
            <v>53213781</v>
          </cell>
          <cell r="C149">
            <v>43724</v>
          </cell>
          <cell r="D149" t="str">
            <v>АВ</v>
          </cell>
        </row>
        <row r="150">
          <cell r="B150">
            <v>53213807</v>
          </cell>
          <cell r="C150">
            <v>43650</v>
          </cell>
          <cell r="D150" t="str">
            <v>АВ</v>
          </cell>
        </row>
        <row r="151">
          <cell r="B151">
            <v>53213815</v>
          </cell>
          <cell r="C151">
            <v>43673</v>
          </cell>
          <cell r="D151" t="str">
            <v>АВ</v>
          </cell>
        </row>
        <row r="152">
          <cell r="B152">
            <v>53213823</v>
          </cell>
          <cell r="C152">
            <v>44041</v>
          </cell>
          <cell r="D152" t="str">
            <v>АВ</v>
          </cell>
        </row>
        <row r="153">
          <cell r="B153">
            <v>53213831</v>
          </cell>
          <cell r="C153">
            <v>43700</v>
          </cell>
          <cell r="D153" t="str">
            <v>АВ</v>
          </cell>
        </row>
        <row r="154">
          <cell r="B154">
            <v>53213856</v>
          </cell>
          <cell r="C154">
            <v>43704</v>
          </cell>
          <cell r="D154" t="str">
            <v>АВ КРГ</v>
          </cell>
        </row>
        <row r="155">
          <cell r="B155">
            <v>53213864</v>
          </cell>
          <cell r="C155">
            <v>43606</v>
          </cell>
          <cell r="D155" t="str">
            <v>АВ КРГ</v>
          </cell>
        </row>
        <row r="156">
          <cell r="B156">
            <v>53213872</v>
          </cell>
          <cell r="C156">
            <v>44233</v>
          </cell>
          <cell r="D156" t="str">
            <v>АВ</v>
          </cell>
        </row>
        <row r="157">
          <cell r="B157">
            <v>53213880</v>
          </cell>
          <cell r="C157">
            <v>43659</v>
          </cell>
          <cell r="D157" t="str">
            <v>АВ КРГ</v>
          </cell>
        </row>
        <row r="158">
          <cell r="B158">
            <v>53213898</v>
          </cell>
          <cell r="C158">
            <v>43662</v>
          </cell>
          <cell r="D158" t="str">
            <v>АВ КРГ</v>
          </cell>
        </row>
        <row r="159">
          <cell r="B159">
            <v>53220018</v>
          </cell>
          <cell r="C159">
            <v>43804</v>
          </cell>
          <cell r="D159" t="str">
            <v>АВ</v>
          </cell>
        </row>
        <row r="160">
          <cell r="B160">
            <v>53220026</v>
          </cell>
          <cell r="C160">
            <v>43899</v>
          </cell>
          <cell r="D160" t="str">
            <v>АВ</v>
          </cell>
        </row>
        <row r="161">
          <cell r="B161">
            <v>53220034</v>
          </cell>
          <cell r="C161">
            <v>44075</v>
          </cell>
          <cell r="D161" t="str">
            <v>АВ</v>
          </cell>
        </row>
        <row r="162">
          <cell r="B162">
            <v>53220042</v>
          </cell>
          <cell r="C162">
            <v>43974</v>
          </cell>
          <cell r="D162" t="str">
            <v>АВ</v>
          </cell>
        </row>
        <row r="163">
          <cell r="B163">
            <v>53220059</v>
          </cell>
          <cell r="C163">
            <v>43957</v>
          </cell>
          <cell r="D163" t="str">
            <v>АВ</v>
          </cell>
        </row>
        <row r="164">
          <cell r="B164">
            <v>53220075</v>
          </cell>
          <cell r="C164">
            <v>43913</v>
          </cell>
          <cell r="D164" t="str">
            <v>АВ</v>
          </cell>
        </row>
        <row r="165">
          <cell r="B165">
            <v>53220083</v>
          </cell>
          <cell r="C165">
            <v>43961</v>
          </cell>
          <cell r="D165" t="str">
            <v>АВ</v>
          </cell>
        </row>
        <row r="166">
          <cell r="B166">
            <v>53220091</v>
          </cell>
          <cell r="C166">
            <v>43964</v>
          </cell>
          <cell r="D166" t="str">
            <v>АВ</v>
          </cell>
        </row>
        <row r="167">
          <cell r="B167">
            <v>53220109</v>
          </cell>
          <cell r="C167">
            <v>43899</v>
          </cell>
          <cell r="D167" t="str">
            <v>АВ</v>
          </cell>
        </row>
        <row r="168">
          <cell r="B168">
            <v>53220117</v>
          </cell>
          <cell r="C168">
            <v>43891</v>
          </cell>
          <cell r="D168" t="str">
            <v>АВ</v>
          </cell>
        </row>
        <row r="169">
          <cell r="B169">
            <v>53220133</v>
          </cell>
          <cell r="C169">
            <v>43941</v>
          </cell>
          <cell r="D169" t="str">
            <v>АВ КРГ</v>
          </cell>
        </row>
        <row r="170">
          <cell r="B170">
            <v>53220141</v>
          </cell>
          <cell r="C170">
            <v>43999</v>
          </cell>
          <cell r="D170" t="str">
            <v>АВ</v>
          </cell>
        </row>
        <row r="171">
          <cell r="B171">
            <v>53220166</v>
          </cell>
          <cell r="C171">
            <v>43959</v>
          </cell>
          <cell r="D171" t="str">
            <v>АВ</v>
          </cell>
        </row>
        <row r="172">
          <cell r="B172">
            <v>53220174</v>
          </cell>
          <cell r="C172">
            <v>43983</v>
          </cell>
          <cell r="D172" t="str">
            <v>АВ КРГ</v>
          </cell>
        </row>
        <row r="173">
          <cell r="B173">
            <v>53220182</v>
          </cell>
          <cell r="C173">
            <v>43937</v>
          </cell>
          <cell r="D173" t="str">
            <v>АВ</v>
          </cell>
        </row>
        <row r="174">
          <cell r="B174">
            <v>53220208</v>
          </cell>
          <cell r="C174">
            <v>43984</v>
          </cell>
          <cell r="D174" t="str">
            <v>АВ КРГ</v>
          </cell>
        </row>
        <row r="175">
          <cell r="B175">
            <v>53220224</v>
          </cell>
          <cell r="C175">
            <v>43927</v>
          </cell>
          <cell r="D175" t="str">
            <v>АВ</v>
          </cell>
        </row>
        <row r="176">
          <cell r="B176">
            <v>53220257</v>
          </cell>
          <cell r="C176">
            <v>43963</v>
          </cell>
          <cell r="D176" t="str">
            <v>АВ</v>
          </cell>
        </row>
        <row r="177">
          <cell r="B177">
            <v>53220265</v>
          </cell>
          <cell r="C177">
            <v>43939</v>
          </cell>
          <cell r="D177" t="str">
            <v>АВ</v>
          </cell>
        </row>
        <row r="178">
          <cell r="B178">
            <v>53220273</v>
          </cell>
          <cell r="C178">
            <v>43901</v>
          </cell>
          <cell r="D178" t="str">
            <v>АВ</v>
          </cell>
        </row>
        <row r="179">
          <cell r="B179">
            <v>53220281</v>
          </cell>
          <cell r="C179">
            <v>43957</v>
          </cell>
          <cell r="D179" t="str">
            <v>АВ</v>
          </cell>
        </row>
        <row r="180">
          <cell r="B180">
            <v>53220299</v>
          </cell>
          <cell r="C180">
            <v>43999</v>
          </cell>
          <cell r="D180" t="str">
            <v>АВ</v>
          </cell>
        </row>
        <row r="181">
          <cell r="B181">
            <v>53220307</v>
          </cell>
          <cell r="C181">
            <v>43938</v>
          </cell>
          <cell r="D181" t="str">
            <v>АВ</v>
          </cell>
        </row>
        <row r="182">
          <cell r="B182">
            <v>53220315</v>
          </cell>
          <cell r="C182">
            <v>44110</v>
          </cell>
          <cell r="D182" t="str">
            <v>АВ</v>
          </cell>
        </row>
        <row r="183">
          <cell r="B183">
            <v>53220323</v>
          </cell>
          <cell r="C183">
            <v>43962</v>
          </cell>
          <cell r="D183" t="str">
            <v>АВ</v>
          </cell>
        </row>
        <row r="184">
          <cell r="B184">
            <v>53220331</v>
          </cell>
          <cell r="C184">
            <v>43990</v>
          </cell>
          <cell r="D184" t="str">
            <v>АВ КРГ</v>
          </cell>
        </row>
        <row r="185">
          <cell r="B185">
            <v>53220497</v>
          </cell>
          <cell r="C185">
            <v>43825</v>
          </cell>
          <cell r="D185" t="str">
            <v>АВ</v>
          </cell>
        </row>
        <row r="186">
          <cell r="B186">
            <v>53220620</v>
          </cell>
          <cell r="C186">
            <v>43973</v>
          </cell>
          <cell r="D186" t="str">
            <v>АВ</v>
          </cell>
        </row>
        <row r="187">
          <cell r="B187">
            <v>53220638</v>
          </cell>
          <cell r="C187">
            <v>43974</v>
          </cell>
          <cell r="D187" t="str">
            <v>АВ</v>
          </cell>
        </row>
        <row r="188">
          <cell r="B188">
            <v>53220646</v>
          </cell>
          <cell r="C188">
            <v>43937</v>
          </cell>
          <cell r="D188" t="str">
            <v>АВ</v>
          </cell>
        </row>
        <row r="189">
          <cell r="B189">
            <v>53220653</v>
          </cell>
          <cell r="C189">
            <v>43949</v>
          </cell>
          <cell r="D189" t="str">
            <v>АВ</v>
          </cell>
        </row>
        <row r="190">
          <cell r="B190">
            <v>53220679</v>
          </cell>
          <cell r="C190">
            <v>43947</v>
          </cell>
          <cell r="D190" t="str">
            <v>АВ</v>
          </cell>
        </row>
        <row r="191">
          <cell r="B191">
            <v>53220687</v>
          </cell>
          <cell r="C191">
            <v>43964</v>
          </cell>
          <cell r="D191" t="str">
            <v>АВ</v>
          </cell>
        </row>
        <row r="192">
          <cell r="B192">
            <v>53220695</v>
          </cell>
          <cell r="C192">
            <v>43963</v>
          </cell>
          <cell r="D192" t="str">
            <v>АВ</v>
          </cell>
        </row>
        <row r="193">
          <cell r="B193">
            <v>53220711</v>
          </cell>
          <cell r="C193">
            <v>43985</v>
          </cell>
          <cell r="D193" t="str">
            <v>АВ</v>
          </cell>
        </row>
        <row r="194">
          <cell r="B194">
            <v>53220745</v>
          </cell>
          <cell r="C194">
            <v>43961</v>
          </cell>
          <cell r="D194" t="str">
            <v>АВ</v>
          </cell>
        </row>
        <row r="195">
          <cell r="B195">
            <v>53220752</v>
          </cell>
          <cell r="C195">
            <v>43959</v>
          </cell>
          <cell r="D195" t="str">
            <v>АВ</v>
          </cell>
        </row>
        <row r="196">
          <cell r="B196">
            <v>53220778</v>
          </cell>
          <cell r="C196">
            <v>43957</v>
          </cell>
          <cell r="D196" t="str">
            <v>АВ</v>
          </cell>
        </row>
        <row r="197">
          <cell r="B197">
            <v>53220786</v>
          </cell>
          <cell r="C197">
            <v>43970</v>
          </cell>
          <cell r="D197" t="str">
            <v>АВ</v>
          </cell>
        </row>
        <row r="198">
          <cell r="B198">
            <v>53220794</v>
          </cell>
          <cell r="C198">
            <v>44084</v>
          </cell>
          <cell r="D198" t="str">
            <v>АВ</v>
          </cell>
        </row>
        <row r="199">
          <cell r="B199">
            <v>53220810</v>
          </cell>
          <cell r="C199">
            <v>43982</v>
          </cell>
          <cell r="D199" t="str">
            <v>АВ</v>
          </cell>
        </row>
        <row r="200">
          <cell r="B200">
            <v>53220828</v>
          </cell>
          <cell r="C200">
            <v>43967</v>
          </cell>
          <cell r="D200" t="str">
            <v>АВ КРГ</v>
          </cell>
        </row>
        <row r="201">
          <cell r="B201">
            <v>53220836</v>
          </cell>
          <cell r="C201">
            <v>43905</v>
          </cell>
          <cell r="D201" t="str">
            <v>АВ</v>
          </cell>
        </row>
        <row r="202">
          <cell r="B202">
            <v>53220851</v>
          </cell>
          <cell r="C202">
            <v>43925</v>
          </cell>
          <cell r="D202" t="str">
            <v>АВ</v>
          </cell>
        </row>
        <row r="203">
          <cell r="B203">
            <v>53220869</v>
          </cell>
          <cell r="C203">
            <v>43969</v>
          </cell>
          <cell r="D203" t="str">
            <v>АВ</v>
          </cell>
        </row>
        <row r="204">
          <cell r="B204">
            <v>53220877</v>
          </cell>
          <cell r="C204">
            <v>44048</v>
          </cell>
          <cell r="D204" t="str">
            <v>АВ</v>
          </cell>
        </row>
        <row r="205">
          <cell r="B205">
            <v>53220885</v>
          </cell>
          <cell r="C205">
            <v>43983</v>
          </cell>
          <cell r="D205" t="str">
            <v>АВ КРГ</v>
          </cell>
        </row>
        <row r="206">
          <cell r="B206">
            <v>53220901</v>
          </cell>
          <cell r="C206">
            <v>43966</v>
          </cell>
          <cell r="D206" t="str">
            <v>АВ КРГ</v>
          </cell>
        </row>
        <row r="207">
          <cell r="B207">
            <v>53220919</v>
          </cell>
          <cell r="C207">
            <v>44104</v>
          </cell>
          <cell r="D207" t="str">
            <v>АВ КРГ</v>
          </cell>
        </row>
        <row r="208">
          <cell r="B208">
            <v>53220927</v>
          </cell>
          <cell r="C208">
            <v>43873</v>
          </cell>
          <cell r="D208" t="str">
            <v>АВ</v>
          </cell>
        </row>
        <row r="209">
          <cell r="B209">
            <v>53220950</v>
          </cell>
          <cell r="C209">
            <v>43972</v>
          </cell>
          <cell r="D209" t="str">
            <v>АВ</v>
          </cell>
        </row>
        <row r="210">
          <cell r="B210">
            <v>53220968</v>
          </cell>
          <cell r="C210">
            <v>44138</v>
          </cell>
          <cell r="D210" t="str">
            <v>АВ</v>
          </cell>
        </row>
        <row r="211">
          <cell r="B211">
            <v>53220976</v>
          </cell>
          <cell r="C211">
            <v>44048</v>
          </cell>
          <cell r="D211" t="str">
            <v>АВ</v>
          </cell>
        </row>
        <row r="212">
          <cell r="B212">
            <v>53220984</v>
          </cell>
          <cell r="C212">
            <v>43962</v>
          </cell>
          <cell r="D212" t="str">
            <v>АВ</v>
          </cell>
        </row>
        <row r="213">
          <cell r="B213">
            <v>53220992</v>
          </cell>
          <cell r="C213">
            <v>44087</v>
          </cell>
          <cell r="D213" t="str">
            <v>АВ</v>
          </cell>
        </row>
        <row r="214">
          <cell r="B214">
            <v>53221008</v>
          </cell>
          <cell r="C214">
            <v>43938</v>
          </cell>
          <cell r="D214" t="str">
            <v>АВ</v>
          </cell>
        </row>
        <row r="215">
          <cell r="B215">
            <v>53221016</v>
          </cell>
          <cell r="C215">
            <v>43941</v>
          </cell>
          <cell r="D215" t="str">
            <v>АВ</v>
          </cell>
        </row>
        <row r="216">
          <cell r="B216">
            <v>53221024</v>
          </cell>
          <cell r="C216">
            <v>44081</v>
          </cell>
          <cell r="D216" t="str">
            <v>АВ</v>
          </cell>
        </row>
        <row r="217">
          <cell r="B217">
            <v>53221032</v>
          </cell>
          <cell r="C217">
            <v>44143</v>
          </cell>
          <cell r="D217" t="str">
            <v>АВ</v>
          </cell>
        </row>
        <row r="218">
          <cell r="B218">
            <v>53221040</v>
          </cell>
          <cell r="C218">
            <v>44114</v>
          </cell>
          <cell r="D218" t="str">
            <v>АВ</v>
          </cell>
        </row>
        <row r="219">
          <cell r="B219">
            <v>53221065</v>
          </cell>
          <cell r="C219">
            <v>43962</v>
          </cell>
          <cell r="D219" t="str">
            <v>АВ</v>
          </cell>
        </row>
        <row r="220">
          <cell r="B220">
            <v>53221081</v>
          </cell>
          <cell r="C220">
            <v>43987</v>
          </cell>
          <cell r="D220" t="str">
            <v>АВ КРГ</v>
          </cell>
        </row>
        <row r="221">
          <cell r="B221">
            <v>53221107</v>
          </cell>
          <cell r="C221">
            <v>44162</v>
          </cell>
          <cell r="D221" t="str">
            <v>АВ</v>
          </cell>
        </row>
        <row r="222">
          <cell r="B222">
            <v>53221115</v>
          </cell>
          <cell r="C222">
            <v>44138</v>
          </cell>
          <cell r="D222" t="str">
            <v>АВ</v>
          </cell>
        </row>
        <row r="223">
          <cell r="B223">
            <v>53221479</v>
          </cell>
          <cell r="C223">
            <v>44237</v>
          </cell>
          <cell r="D223" t="str">
            <v>АВ</v>
          </cell>
        </row>
        <row r="224">
          <cell r="B224">
            <v>53221495</v>
          </cell>
          <cell r="C224">
            <v>43982</v>
          </cell>
          <cell r="D224" t="str">
            <v>АВ</v>
          </cell>
        </row>
        <row r="225">
          <cell r="B225">
            <v>53221503</v>
          </cell>
          <cell r="C225">
            <v>44002</v>
          </cell>
          <cell r="D225" t="str">
            <v>АВ</v>
          </cell>
        </row>
        <row r="226">
          <cell r="B226">
            <v>53221511</v>
          </cell>
          <cell r="C226">
            <v>44109</v>
          </cell>
          <cell r="D226" t="str">
            <v>АВ</v>
          </cell>
        </row>
        <row r="227">
          <cell r="B227">
            <v>53221529</v>
          </cell>
          <cell r="C227">
            <v>43978</v>
          </cell>
          <cell r="D227" t="str">
            <v>АВ</v>
          </cell>
        </row>
        <row r="228">
          <cell r="B228">
            <v>53221537</v>
          </cell>
          <cell r="C228">
            <v>44084</v>
          </cell>
          <cell r="D228" t="str">
            <v>АВ</v>
          </cell>
        </row>
        <row r="229">
          <cell r="B229">
            <v>53221545</v>
          </cell>
          <cell r="C229">
            <v>43921</v>
          </cell>
          <cell r="D229" t="str">
            <v>АВ</v>
          </cell>
        </row>
        <row r="230">
          <cell r="B230">
            <v>59092262</v>
          </cell>
          <cell r="C230">
            <v>43580</v>
          </cell>
          <cell r="D230" t="str">
            <v>АР  РАТ</v>
          </cell>
        </row>
        <row r="231">
          <cell r="B231">
            <v>59092320</v>
          </cell>
          <cell r="C231">
            <v>44605</v>
          </cell>
          <cell r="D231" t="str">
            <v>АР  РАТ</v>
          </cell>
        </row>
        <row r="232">
          <cell r="B232">
            <v>59092379</v>
          </cell>
          <cell r="C232">
            <v>43612</v>
          </cell>
          <cell r="D232" t="str">
            <v>АР  РАТ</v>
          </cell>
        </row>
        <row r="233">
          <cell r="B233">
            <v>59092403</v>
          </cell>
          <cell r="C233">
            <v>43665</v>
          </cell>
          <cell r="D233" t="str">
            <v>АР  РАТ</v>
          </cell>
        </row>
        <row r="234">
          <cell r="B234">
            <v>59092437</v>
          </cell>
          <cell r="C234">
            <v>43698</v>
          </cell>
          <cell r="D234" t="str">
            <v>АР  РАТ</v>
          </cell>
        </row>
        <row r="235">
          <cell r="B235">
            <v>59092551</v>
          </cell>
          <cell r="C235">
            <v>43681</v>
          </cell>
          <cell r="D235" t="str">
            <v>АР  РАТ</v>
          </cell>
        </row>
        <row r="236">
          <cell r="B236">
            <v>59092627</v>
          </cell>
          <cell r="C236">
            <v>43649</v>
          </cell>
          <cell r="D236" t="str">
            <v>АР  РАТ</v>
          </cell>
        </row>
        <row r="237">
          <cell r="B237">
            <v>59092668</v>
          </cell>
          <cell r="C237">
            <v>43590</v>
          </cell>
          <cell r="D237" t="str">
            <v>АР  РАТ</v>
          </cell>
        </row>
        <row r="238">
          <cell r="B238">
            <v>59092734</v>
          </cell>
          <cell r="C238">
            <v>43585</v>
          </cell>
          <cell r="D238" t="str">
            <v>АР  РАТ</v>
          </cell>
        </row>
        <row r="239">
          <cell r="B239">
            <v>59092775</v>
          </cell>
          <cell r="C239">
            <v>43603</v>
          </cell>
          <cell r="D239" t="str">
            <v>АР  РАТ</v>
          </cell>
        </row>
        <row r="240">
          <cell r="B240">
            <v>59092809</v>
          </cell>
          <cell r="C240">
            <v>43580</v>
          </cell>
          <cell r="D240" t="str">
            <v>АР  РАТ</v>
          </cell>
        </row>
        <row r="241">
          <cell r="B241">
            <v>59092817</v>
          </cell>
          <cell r="C241">
            <v>43585</v>
          </cell>
          <cell r="D241" t="str">
            <v>АР  РАТ</v>
          </cell>
        </row>
        <row r="242">
          <cell r="B242">
            <v>59092858</v>
          </cell>
          <cell r="C242">
            <v>43595</v>
          </cell>
          <cell r="D242" t="str">
            <v>АР  РАТ</v>
          </cell>
        </row>
        <row r="243">
          <cell r="B243">
            <v>59093062</v>
          </cell>
          <cell r="C243">
            <v>43645</v>
          </cell>
          <cell r="D243" t="str">
            <v>АР  РАТ</v>
          </cell>
        </row>
        <row r="244">
          <cell r="B244">
            <v>59093146</v>
          </cell>
          <cell r="C244">
            <v>43626</v>
          </cell>
          <cell r="D244" t="str">
            <v>АР  РАТ</v>
          </cell>
        </row>
        <row r="245">
          <cell r="B245">
            <v>59093153</v>
          </cell>
          <cell r="C245">
            <v>43650</v>
          </cell>
          <cell r="D245" t="str">
            <v>АР  РАТ</v>
          </cell>
        </row>
        <row r="246">
          <cell r="B246">
            <v>59093187</v>
          </cell>
          <cell r="C246">
            <v>43649</v>
          </cell>
          <cell r="D246" t="str">
            <v>АР  РАТ</v>
          </cell>
        </row>
        <row r="247">
          <cell r="B247">
            <v>59093237</v>
          </cell>
          <cell r="C247">
            <v>43638</v>
          </cell>
          <cell r="D247" t="str">
            <v>АР  РАТ</v>
          </cell>
        </row>
        <row r="248">
          <cell r="B248">
            <v>59093302</v>
          </cell>
          <cell r="C248">
            <v>43589</v>
          </cell>
          <cell r="D248" t="str">
            <v>АР  РАТ</v>
          </cell>
        </row>
        <row r="249">
          <cell r="B249">
            <v>59093468</v>
          </cell>
          <cell r="C249">
            <v>43638</v>
          </cell>
          <cell r="D249" t="str">
            <v>АР  РАТ</v>
          </cell>
        </row>
        <row r="250">
          <cell r="B250">
            <v>59093500</v>
          </cell>
          <cell r="C250">
            <v>43626</v>
          </cell>
          <cell r="D250" t="str">
            <v>АР  РАТ</v>
          </cell>
        </row>
        <row r="251">
          <cell r="B251">
            <v>59093559</v>
          </cell>
          <cell r="C251">
            <v>43603</v>
          </cell>
          <cell r="D251" t="str">
            <v>АР  РАТ</v>
          </cell>
        </row>
        <row r="252">
          <cell r="B252">
            <v>59093575</v>
          </cell>
          <cell r="C252">
            <v>43657</v>
          </cell>
          <cell r="D252" t="str">
            <v>АР  РАТ</v>
          </cell>
        </row>
        <row r="253">
          <cell r="B253">
            <v>59093583</v>
          </cell>
          <cell r="C253">
            <v>43662</v>
          </cell>
          <cell r="D253" t="str">
            <v>АР  РАТ</v>
          </cell>
        </row>
        <row r="254">
          <cell r="B254">
            <v>59093732</v>
          </cell>
          <cell r="C254">
            <v>43568</v>
          </cell>
          <cell r="D254" t="str">
            <v>АР  РАТ</v>
          </cell>
        </row>
        <row r="255">
          <cell r="B255">
            <v>59093815</v>
          </cell>
          <cell r="C255">
            <v>43667</v>
          </cell>
          <cell r="D255" t="str">
            <v>АР  РАТ</v>
          </cell>
        </row>
        <row r="256">
          <cell r="B256">
            <v>59093989</v>
          </cell>
          <cell r="C256">
            <v>43603</v>
          </cell>
          <cell r="D256" t="str">
            <v>АР  РАТ</v>
          </cell>
        </row>
        <row r="257">
          <cell r="B257">
            <v>59094003</v>
          </cell>
          <cell r="C257">
            <v>43618</v>
          </cell>
          <cell r="D257" t="str">
            <v>АР  РАТ</v>
          </cell>
        </row>
        <row r="258">
          <cell r="B258">
            <v>59094011</v>
          </cell>
          <cell r="C258">
            <v>43621</v>
          </cell>
          <cell r="D258" t="str">
            <v>АР  РАТ</v>
          </cell>
        </row>
        <row r="259">
          <cell r="B259">
            <v>59094128</v>
          </cell>
          <cell r="C259">
            <v>43657</v>
          </cell>
          <cell r="D259" t="str">
            <v>АР  РАТ</v>
          </cell>
        </row>
        <row r="260">
          <cell r="B260">
            <v>59094144</v>
          </cell>
          <cell r="C260">
            <v>43686</v>
          </cell>
          <cell r="D260" t="str">
            <v>АР  РАТ</v>
          </cell>
        </row>
        <row r="261">
          <cell r="B261">
            <v>59094235</v>
          </cell>
          <cell r="C261">
            <v>43641</v>
          </cell>
          <cell r="D261" t="str">
            <v>АР  РАТ</v>
          </cell>
        </row>
        <row r="262">
          <cell r="B262">
            <v>59094268</v>
          </cell>
          <cell r="C262">
            <v>43662</v>
          </cell>
          <cell r="D262" t="str">
            <v>АР  РАТ</v>
          </cell>
        </row>
        <row r="263">
          <cell r="B263">
            <v>59094276</v>
          </cell>
          <cell r="C263">
            <v>43641</v>
          </cell>
          <cell r="D263" t="str">
            <v>АР  РАТ</v>
          </cell>
        </row>
        <row r="264">
          <cell r="B264">
            <v>59094342</v>
          </cell>
          <cell r="C264">
            <v>43665</v>
          </cell>
          <cell r="D264" t="str">
            <v>АР  РАТ</v>
          </cell>
        </row>
        <row r="265">
          <cell r="B265">
            <v>59094383</v>
          </cell>
          <cell r="C265">
            <v>43612</v>
          </cell>
          <cell r="D265" t="str">
            <v>АР  РАТ</v>
          </cell>
        </row>
        <row r="266">
          <cell r="B266">
            <v>59094409</v>
          </cell>
          <cell r="C266">
            <v>43608</v>
          </cell>
          <cell r="D266" t="str">
            <v>АР  РАТ</v>
          </cell>
        </row>
        <row r="267">
          <cell r="B267">
            <v>59094417</v>
          </cell>
          <cell r="C267">
            <v>43595</v>
          </cell>
          <cell r="D267" t="str">
            <v>АР  РАТ</v>
          </cell>
        </row>
        <row r="268">
          <cell r="B268">
            <v>59094474</v>
          </cell>
          <cell r="C268">
            <v>43634</v>
          </cell>
          <cell r="D268" t="str">
            <v>АР  РАТ</v>
          </cell>
        </row>
        <row r="269">
          <cell r="B269">
            <v>59094524</v>
          </cell>
          <cell r="C269">
            <v>43618</v>
          </cell>
          <cell r="D269" t="str">
            <v>АР  РАТ</v>
          </cell>
        </row>
        <row r="270">
          <cell r="B270">
            <v>59094557</v>
          </cell>
          <cell r="C270">
            <v>43587</v>
          </cell>
          <cell r="D270" t="str">
            <v>АР  РАТ</v>
          </cell>
        </row>
        <row r="271">
          <cell r="B271">
            <v>59094656</v>
          </cell>
          <cell r="C271">
            <v>43667</v>
          </cell>
          <cell r="D271" t="str">
            <v>АР  РАТ</v>
          </cell>
        </row>
        <row r="272">
          <cell r="B272">
            <v>59094722</v>
          </cell>
          <cell r="C272">
            <v>43576</v>
          </cell>
          <cell r="D272" t="str">
            <v>АР  РАТ</v>
          </cell>
        </row>
        <row r="273">
          <cell r="B273">
            <v>59094821</v>
          </cell>
          <cell r="C273">
            <v>43660</v>
          </cell>
          <cell r="D273" t="str">
            <v>АР  РАТ</v>
          </cell>
        </row>
        <row r="274">
          <cell r="B274">
            <v>59094854</v>
          </cell>
          <cell r="C274">
            <v>43688</v>
          </cell>
          <cell r="D274" t="str">
            <v>АР  РАТ</v>
          </cell>
        </row>
        <row r="275">
          <cell r="B275">
            <v>59094888</v>
          </cell>
          <cell r="C275">
            <v>43632</v>
          </cell>
          <cell r="D275" t="str">
            <v>АР  РАТ</v>
          </cell>
        </row>
        <row r="276">
          <cell r="B276">
            <v>59094904</v>
          </cell>
          <cell r="C276">
            <v>43641</v>
          </cell>
          <cell r="D276" t="str">
            <v>АР  РАТ</v>
          </cell>
        </row>
        <row r="277">
          <cell r="B277">
            <v>59094912</v>
          </cell>
          <cell r="C277">
            <v>43657</v>
          </cell>
          <cell r="D277" t="str">
            <v>АР  РАТ</v>
          </cell>
        </row>
        <row r="278">
          <cell r="B278">
            <v>59095018</v>
          </cell>
          <cell r="C278">
            <v>43592</v>
          </cell>
          <cell r="D278" t="str">
            <v>АР  РАТ</v>
          </cell>
        </row>
        <row r="279">
          <cell r="B279">
            <v>59095067</v>
          </cell>
          <cell r="C279">
            <v>43641</v>
          </cell>
          <cell r="D279" t="str">
            <v>АР  РАТ</v>
          </cell>
        </row>
        <row r="280">
          <cell r="B280">
            <v>59095166</v>
          </cell>
          <cell r="C280">
            <v>43608</v>
          </cell>
          <cell r="D280" t="str">
            <v>АР  РАТ</v>
          </cell>
        </row>
        <row r="281">
          <cell r="B281">
            <v>59095174</v>
          </cell>
          <cell r="C281">
            <v>43621</v>
          </cell>
          <cell r="D281" t="str">
            <v>АР  РАТ</v>
          </cell>
        </row>
        <row r="282">
          <cell r="B282">
            <v>59095232</v>
          </cell>
          <cell r="C282">
            <v>43741</v>
          </cell>
          <cell r="D282" t="str">
            <v>АР  РАТ</v>
          </cell>
        </row>
        <row r="283">
          <cell r="B283">
            <v>59095356</v>
          </cell>
          <cell r="C283">
            <v>43641</v>
          </cell>
          <cell r="D283" t="str">
            <v>АР  РАТ</v>
          </cell>
        </row>
        <row r="284">
          <cell r="B284">
            <v>59097055</v>
          </cell>
          <cell r="C284">
            <v>43622</v>
          </cell>
          <cell r="D284" t="str">
            <v>АР  РАТ</v>
          </cell>
        </row>
        <row r="285">
          <cell r="B285">
            <v>59097105</v>
          </cell>
          <cell r="C285">
            <v>43668</v>
          </cell>
          <cell r="D285" t="str">
            <v>АР  РАТ</v>
          </cell>
        </row>
        <row r="286">
          <cell r="B286">
            <v>59097139</v>
          </cell>
          <cell r="C286">
            <v>43649</v>
          </cell>
          <cell r="D286" t="str">
            <v>АР  РАТ</v>
          </cell>
        </row>
        <row r="287">
          <cell r="B287">
            <v>59097147</v>
          </cell>
          <cell r="C287">
            <v>43638</v>
          </cell>
          <cell r="D287" t="str">
            <v>АР  РАТ</v>
          </cell>
        </row>
        <row r="288">
          <cell r="B288">
            <v>59097212</v>
          </cell>
          <cell r="C288">
            <v>43641</v>
          </cell>
          <cell r="D288" t="str">
            <v>АР  РАТ</v>
          </cell>
        </row>
        <row r="289">
          <cell r="B289">
            <v>59097287</v>
          </cell>
          <cell r="C289">
            <v>43662</v>
          </cell>
          <cell r="D289" t="str">
            <v>АР  РАТ</v>
          </cell>
        </row>
        <row r="290">
          <cell r="B290">
            <v>59097303</v>
          </cell>
          <cell r="C290">
            <v>43687</v>
          </cell>
          <cell r="D290" t="str">
            <v>АР  РАТ</v>
          </cell>
        </row>
        <row r="291">
          <cell r="B291">
            <v>59097337</v>
          </cell>
          <cell r="C291">
            <v>43613</v>
          </cell>
          <cell r="D291" t="str">
            <v>АР  РАТ</v>
          </cell>
        </row>
        <row r="292">
          <cell r="B292">
            <v>59097436</v>
          </cell>
          <cell r="C292">
            <v>43658</v>
          </cell>
          <cell r="D292" t="str">
            <v>АР  РАТ</v>
          </cell>
        </row>
        <row r="293">
          <cell r="B293">
            <v>59097444</v>
          </cell>
          <cell r="C293">
            <v>44642</v>
          </cell>
          <cell r="D293" t="str">
            <v>АР  РАТ</v>
          </cell>
        </row>
        <row r="294">
          <cell r="B294">
            <v>59097568</v>
          </cell>
          <cell r="C294">
            <v>43636</v>
          </cell>
          <cell r="D294" t="str">
            <v>АР  РАТ</v>
          </cell>
        </row>
        <row r="295">
          <cell r="B295">
            <v>59097576</v>
          </cell>
          <cell r="C295">
            <v>43609</v>
          </cell>
          <cell r="D295" t="str">
            <v>АР  РАТ</v>
          </cell>
        </row>
        <row r="296">
          <cell r="B296">
            <v>59097600</v>
          </cell>
          <cell r="C296">
            <v>43662</v>
          </cell>
          <cell r="D296" t="str">
            <v>АР  РАТ</v>
          </cell>
        </row>
        <row r="297">
          <cell r="B297">
            <v>59097618</v>
          </cell>
          <cell r="C297">
            <v>43656</v>
          </cell>
          <cell r="D297" t="str">
            <v>АР  РАТ</v>
          </cell>
        </row>
        <row r="298">
          <cell r="B298">
            <v>59097675</v>
          </cell>
          <cell r="C298">
            <v>43673</v>
          </cell>
          <cell r="D298" t="str">
            <v>АР  РАТ</v>
          </cell>
        </row>
        <row r="299">
          <cell r="B299">
            <v>59097683</v>
          </cell>
          <cell r="C299">
            <v>43645</v>
          </cell>
          <cell r="D299" t="str">
            <v>АР  РАТ</v>
          </cell>
        </row>
        <row r="300">
          <cell r="B300">
            <v>59097733</v>
          </cell>
          <cell r="C300">
            <v>43665</v>
          </cell>
          <cell r="D300" t="str">
            <v>АР  РАТ</v>
          </cell>
        </row>
        <row r="301">
          <cell r="B301">
            <v>59097741</v>
          </cell>
          <cell r="C301">
            <v>43576</v>
          </cell>
          <cell r="D301" t="str">
            <v>АР  РАТ</v>
          </cell>
        </row>
        <row r="302">
          <cell r="B302">
            <v>59097758</v>
          </cell>
          <cell r="C302">
            <v>43613</v>
          </cell>
          <cell r="D302" t="str">
            <v>АР  РАТ</v>
          </cell>
        </row>
        <row r="303">
          <cell r="B303">
            <v>59097774</v>
          </cell>
          <cell r="C303">
            <v>43641</v>
          </cell>
          <cell r="D303" t="str">
            <v>АР  РАТ</v>
          </cell>
        </row>
        <row r="304">
          <cell r="B304">
            <v>59097857</v>
          </cell>
          <cell r="C304">
            <v>43658</v>
          </cell>
          <cell r="D304" t="str">
            <v>АР  РАТ</v>
          </cell>
        </row>
        <row r="305">
          <cell r="B305">
            <v>59097865</v>
          </cell>
          <cell r="C305">
            <v>43648</v>
          </cell>
          <cell r="D305" t="str">
            <v>АР  РАТ</v>
          </cell>
        </row>
        <row r="306">
          <cell r="B306">
            <v>59097907</v>
          </cell>
          <cell r="C306">
            <v>43649</v>
          </cell>
          <cell r="D306" t="str">
            <v>АР  РАТ</v>
          </cell>
        </row>
        <row r="307">
          <cell r="B307">
            <v>59097915</v>
          </cell>
          <cell r="C307">
            <v>43662</v>
          </cell>
          <cell r="D307" t="str">
            <v>АР  РАТ</v>
          </cell>
        </row>
        <row r="308">
          <cell r="B308">
            <v>59097972</v>
          </cell>
          <cell r="C308">
            <v>43650</v>
          </cell>
          <cell r="D308" t="str">
            <v>АР  РАТ</v>
          </cell>
        </row>
        <row r="309">
          <cell r="B309">
            <v>59098046</v>
          </cell>
          <cell r="C309">
            <v>44611</v>
          </cell>
          <cell r="D309" t="str">
            <v>АР  РАТ</v>
          </cell>
        </row>
        <row r="310">
          <cell r="B310">
            <v>59172932</v>
          </cell>
          <cell r="C310">
            <v>43686</v>
          </cell>
          <cell r="D310" t="str">
            <v>АР  РАТ</v>
          </cell>
        </row>
        <row r="311">
          <cell r="B311">
            <v>59172981</v>
          </cell>
          <cell r="C311">
            <v>43654</v>
          </cell>
          <cell r="D311" t="str">
            <v>АР  РАТ</v>
          </cell>
        </row>
        <row r="312">
          <cell r="B312">
            <v>59172999</v>
          </cell>
          <cell r="C312">
            <v>43638</v>
          </cell>
          <cell r="D312" t="str">
            <v>АР  РАТ</v>
          </cell>
        </row>
        <row r="313">
          <cell r="B313">
            <v>59176107</v>
          </cell>
          <cell r="C313">
            <v>43649</v>
          </cell>
          <cell r="D313" t="str">
            <v>АР  РАТ</v>
          </cell>
        </row>
        <row r="314">
          <cell r="B314">
            <v>59176123</v>
          </cell>
          <cell r="C314">
            <v>43686</v>
          </cell>
          <cell r="D314" t="str">
            <v>АР  РАТ</v>
          </cell>
        </row>
        <row r="315">
          <cell r="B315">
            <v>59176172</v>
          </cell>
          <cell r="C315">
            <v>43638</v>
          </cell>
          <cell r="D315" t="str">
            <v>АР  РАТ</v>
          </cell>
        </row>
        <row r="316">
          <cell r="B316">
            <v>59176255</v>
          </cell>
          <cell r="C316">
            <v>43754</v>
          </cell>
          <cell r="D316" t="str">
            <v>АР  РАТ</v>
          </cell>
        </row>
        <row r="317">
          <cell r="B317">
            <v>59176313</v>
          </cell>
          <cell r="C317">
            <v>43654</v>
          </cell>
          <cell r="D317" t="str">
            <v>АР  РАТ</v>
          </cell>
        </row>
        <row r="318">
          <cell r="B318">
            <v>59176347</v>
          </cell>
          <cell r="C318">
            <v>43686</v>
          </cell>
          <cell r="D318" t="str">
            <v>АР  РАТ</v>
          </cell>
        </row>
        <row r="319">
          <cell r="B319">
            <v>59176396</v>
          </cell>
          <cell r="C319">
            <v>43654</v>
          </cell>
          <cell r="D319" t="str">
            <v>АР  РАТ</v>
          </cell>
        </row>
        <row r="320">
          <cell r="B320">
            <v>59176420</v>
          </cell>
          <cell r="C320">
            <v>43706</v>
          </cell>
          <cell r="D320" t="str">
            <v>АР  РАТ</v>
          </cell>
        </row>
        <row r="321">
          <cell r="B321">
            <v>59176545</v>
          </cell>
          <cell r="C321">
            <v>43641</v>
          </cell>
          <cell r="D321" t="str">
            <v>АР  РАТ</v>
          </cell>
        </row>
        <row r="322">
          <cell r="B322">
            <v>59176586</v>
          </cell>
          <cell r="C322">
            <v>43649</v>
          </cell>
          <cell r="D322" t="str">
            <v>АР  РАТ</v>
          </cell>
        </row>
        <row r="323">
          <cell r="B323">
            <v>59176859</v>
          </cell>
          <cell r="C323">
            <v>43660</v>
          </cell>
          <cell r="D323" t="str">
            <v>АР  РАТ</v>
          </cell>
        </row>
        <row r="324">
          <cell r="B324">
            <v>59176933</v>
          </cell>
          <cell r="C324">
            <v>43657</v>
          </cell>
          <cell r="D324" t="str">
            <v>АР  РАТ</v>
          </cell>
        </row>
        <row r="325">
          <cell r="B325">
            <v>59176941</v>
          </cell>
          <cell r="C325">
            <v>43675</v>
          </cell>
          <cell r="D325" t="str">
            <v>АР  РАТ</v>
          </cell>
        </row>
        <row r="326">
          <cell r="B326">
            <v>59176958</v>
          </cell>
          <cell r="C326">
            <v>43675</v>
          </cell>
          <cell r="D326" t="str">
            <v>АР  РАТ</v>
          </cell>
        </row>
        <row r="327">
          <cell r="B327">
            <v>59176990</v>
          </cell>
          <cell r="C327">
            <v>43634</v>
          </cell>
          <cell r="D327" t="str">
            <v>АР  РАТ</v>
          </cell>
        </row>
        <row r="328">
          <cell r="B328">
            <v>59274746</v>
          </cell>
          <cell r="C328">
            <v>44584</v>
          </cell>
          <cell r="D328" t="str">
            <v>АВ ИТЗ</v>
          </cell>
        </row>
        <row r="329">
          <cell r="B329">
            <v>59274753</v>
          </cell>
          <cell r="C329">
            <v>44054</v>
          </cell>
          <cell r="D329" t="str">
            <v>АВ ИТЗ</v>
          </cell>
        </row>
        <row r="330">
          <cell r="B330">
            <v>59279828</v>
          </cell>
          <cell r="C330">
            <v>44375</v>
          </cell>
          <cell r="D330" t="str">
            <v>АВ ИТЗ</v>
          </cell>
        </row>
        <row r="331">
          <cell r="B331">
            <v>59450072</v>
          </cell>
          <cell r="C331">
            <v>43663</v>
          </cell>
          <cell r="D331" t="str">
            <v>АР  РАТ</v>
          </cell>
        </row>
        <row r="332">
          <cell r="B332">
            <v>59506097</v>
          </cell>
          <cell r="C332">
            <v>43838</v>
          </cell>
          <cell r="D332" t="str">
            <v>АВ</v>
          </cell>
        </row>
        <row r="333">
          <cell r="B333">
            <v>59506196</v>
          </cell>
          <cell r="C333">
            <v>43747</v>
          </cell>
          <cell r="D333" t="str">
            <v>АВ</v>
          </cell>
        </row>
        <row r="334">
          <cell r="B334">
            <v>59506295</v>
          </cell>
          <cell r="C334">
            <v>43818</v>
          </cell>
          <cell r="D334" t="str">
            <v>АВ</v>
          </cell>
        </row>
        <row r="335">
          <cell r="B335">
            <v>59506394</v>
          </cell>
          <cell r="C335">
            <v>43824</v>
          </cell>
          <cell r="D335" t="str">
            <v>АВ</v>
          </cell>
        </row>
        <row r="336">
          <cell r="B336">
            <v>59506592</v>
          </cell>
          <cell r="C336">
            <v>43764</v>
          </cell>
          <cell r="D336" t="str">
            <v>АВ</v>
          </cell>
        </row>
        <row r="337">
          <cell r="B337">
            <v>59506691</v>
          </cell>
          <cell r="C337">
            <v>43573</v>
          </cell>
          <cell r="D337" t="str">
            <v>АВ</v>
          </cell>
        </row>
        <row r="338">
          <cell r="B338">
            <v>59506790</v>
          </cell>
          <cell r="C338">
            <v>43738</v>
          </cell>
          <cell r="D338" t="str">
            <v>АВ</v>
          </cell>
        </row>
        <row r="339">
          <cell r="B339">
            <v>59506899</v>
          </cell>
          <cell r="C339">
            <v>43854</v>
          </cell>
          <cell r="D339" t="str">
            <v>АВ</v>
          </cell>
        </row>
        <row r="340">
          <cell r="B340">
            <v>59970814</v>
          </cell>
          <cell r="C340">
            <v>43486</v>
          </cell>
          <cell r="D340" t="str">
            <v>АВ ИТЗ</v>
          </cell>
        </row>
        <row r="341">
          <cell r="B341">
            <v>59974873</v>
          </cell>
          <cell r="C341">
            <v>43952</v>
          </cell>
          <cell r="D341" t="str">
            <v>АВ ИТЗ</v>
          </cell>
        </row>
        <row r="342">
          <cell r="B342">
            <v>59978973</v>
          </cell>
          <cell r="C342">
            <v>44105</v>
          </cell>
          <cell r="D342" t="str">
            <v>АВ ИТЗ</v>
          </cell>
        </row>
        <row r="343">
          <cell r="B343">
            <v>59989723</v>
          </cell>
          <cell r="C343">
            <v>44375</v>
          </cell>
          <cell r="D343" t="str">
            <v>АВ ИТЗ</v>
          </cell>
        </row>
        <row r="344">
          <cell r="B344">
            <v>59990903</v>
          </cell>
          <cell r="C344">
            <v>43517</v>
          </cell>
          <cell r="D344" t="str">
            <v>АВ ИТЗ</v>
          </cell>
        </row>
        <row r="345">
          <cell r="B345">
            <v>59993949</v>
          </cell>
          <cell r="C345">
            <v>44105</v>
          </cell>
          <cell r="D345" t="str">
            <v>АВ ИТЗ</v>
          </cell>
        </row>
        <row r="346">
          <cell r="B346">
            <v>59995753</v>
          </cell>
          <cell r="C346">
            <v>44235</v>
          </cell>
          <cell r="D346" t="str">
            <v>АВ ИТЗ</v>
          </cell>
        </row>
        <row r="347">
          <cell r="B347">
            <v>95159836</v>
          </cell>
          <cell r="C347">
            <v>43877</v>
          </cell>
          <cell r="D347" t="str">
            <v>АВ</v>
          </cell>
        </row>
        <row r="348">
          <cell r="B348">
            <v>95159851</v>
          </cell>
          <cell r="C348">
            <v>43884</v>
          </cell>
          <cell r="D348" t="str">
            <v>АВ</v>
          </cell>
        </row>
        <row r="349">
          <cell r="B349">
            <v>95159885</v>
          </cell>
          <cell r="C349">
            <v>43909</v>
          </cell>
          <cell r="D349" t="str">
            <v>АВ</v>
          </cell>
        </row>
        <row r="350">
          <cell r="B350">
            <v>95159919</v>
          </cell>
          <cell r="C350">
            <v>43980</v>
          </cell>
          <cell r="D350" t="str">
            <v>АВ</v>
          </cell>
        </row>
        <row r="351">
          <cell r="B351">
            <v>95159968</v>
          </cell>
          <cell r="C351">
            <v>43996</v>
          </cell>
          <cell r="D351" t="str">
            <v>АВ</v>
          </cell>
        </row>
        <row r="352">
          <cell r="B352">
            <v>95159976</v>
          </cell>
          <cell r="C352">
            <v>43971</v>
          </cell>
          <cell r="D352" t="str">
            <v>АВ</v>
          </cell>
        </row>
        <row r="353">
          <cell r="B353">
            <v>95159984</v>
          </cell>
          <cell r="C353">
            <v>43953</v>
          </cell>
          <cell r="D353" t="str">
            <v>АВ</v>
          </cell>
        </row>
        <row r="354">
          <cell r="B354">
            <v>95160032</v>
          </cell>
          <cell r="C354">
            <v>43944</v>
          </cell>
          <cell r="D354" t="str">
            <v>АВ</v>
          </cell>
        </row>
        <row r="355">
          <cell r="B355">
            <v>95160057</v>
          </cell>
          <cell r="C355">
            <v>43972</v>
          </cell>
          <cell r="D355" t="str">
            <v>АВ</v>
          </cell>
        </row>
        <row r="356">
          <cell r="B356">
            <v>95160065</v>
          </cell>
          <cell r="C356">
            <v>43980</v>
          </cell>
          <cell r="D356" t="str">
            <v>АВ</v>
          </cell>
        </row>
        <row r="357">
          <cell r="B357">
            <v>95160081</v>
          </cell>
          <cell r="C357">
            <v>43980</v>
          </cell>
          <cell r="D357" t="str">
            <v>АВ</v>
          </cell>
        </row>
        <row r="358">
          <cell r="B358">
            <v>95160115</v>
          </cell>
          <cell r="C358">
            <v>43977</v>
          </cell>
          <cell r="D358" t="str">
            <v>АВ</v>
          </cell>
        </row>
        <row r="359">
          <cell r="B359">
            <v>95160123</v>
          </cell>
          <cell r="C359">
            <v>43976</v>
          </cell>
          <cell r="D359" t="str">
            <v>АВ</v>
          </cell>
        </row>
        <row r="360">
          <cell r="B360">
            <v>95160131</v>
          </cell>
          <cell r="C360">
            <v>43962</v>
          </cell>
          <cell r="D360" t="str">
            <v>АВ</v>
          </cell>
        </row>
        <row r="361">
          <cell r="B361">
            <v>95160164</v>
          </cell>
          <cell r="C361">
            <v>43992</v>
          </cell>
          <cell r="D361" t="str">
            <v>АВ</v>
          </cell>
        </row>
        <row r="362">
          <cell r="B362">
            <v>95160180</v>
          </cell>
          <cell r="C362">
            <v>44003</v>
          </cell>
          <cell r="D362" t="str">
            <v>АВ</v>
          </cell>
        </row>
        <row r="363">
          <cell r="B363">
            <v>95160214</v>
          </cell>
          <cell r="C363">
            <v>43880</v>
          </cell>
          <cell r="D363" t="str">
            <v>АВ</v>
          </cell>
        </row>
        <row r="364">
          <cell r="B364">
            <v>95160222</v>
          </cell>
          <cell r="C364">
            <v>43992</v>
          </cell>
          <cell r="D364" t="str">
            <v>АВ</v>
          </cell>
        </row>
        <row r="365">
          <cell r="B365">
            <v>95160230</v>
          </cell>
          <cell r="C365">
            <v>43961</v>
          </cell>
          <cell r="D365" t="str">
            <v>АВ</v>
          </cell>
        </row>
        <row r="366">
          <cell r="B366">
            <v>95160255</v>
          </cell>
          <cell r="C366">
            <v>43982</v>
          </cell>
          <cell r="D366" t="str">
            <v>АВ</v>
          </cell>
        </row>
        <row r="367">
          <cell r="B367">
            <v>95160263</v>
          </cell>
          <cell r="C367">
            <v>43882</v>
          </cell>
          <cell r="D367" t="str">
            <v>АВ</v>
          </cell>
        </row>
        <row r="368">
          <cell r="B368">
            <v>95160271</v>
          </cell>
          <cell r="C368">
            <v>43975</v>
          </cell>
          <cell r="D368" t="str">
            <v>АВ</v>
          </cell>
        </row>
        <row r="369">
          <cell r="B369">
            <v>95160412</v>
          </cell>
          <cell r="C369">
            <v>43963</v>
          </cell>
          <cell r="D369" t="str">
            <v>АВ</v>
          </cell>
        </row>
        <row r="370">
          <cell r="B370">
            <v>95160438</v>
          </cell>
          <cell r="C370">
            <v>43884</v>
          </cell>
          <cell r="D370" t="str">
            <v>АВ</v>
          </cell>
        </row>
        <row r="371">
          <cell r="B371">
            <v>95160479</v>
          </cell>
          <cell r="C371">
            <v>43975</v>
          </cell>
          <cell r="D371" t="str">
            <v>АВ</v>
          </cell>
        </row>
        <row r="372">
          <cell r="B372">
            <v>95160537</v>
          </cell>
          <cell r="C372">
            <v>43884</v>
          </cell>
          <cell r="D372" t="str">
            <v>АВ</v>
          </cell>
        </row>
        <row r="373">
          <cell r="B373">
            <v>95160602</v>
          </cell>
          <cell r="C373">
            <v>43950</v>
          </cell>
          <cell r="D373" t="str">
            <v>АВ</v>
          </cell>
        </row>
        <row r="374">
          <cell r="B374">
            <v>95160685</v>
          </cell>
          <cell r="C374">
            <v>43978</v>
          </cell>
          <cell r="D374" t="str">
            <v>АВ</v>
          </cell>
        </row>
        <row r="375">
          <cell r="B375">
            <v>95160701</v>
          </cell>
          <cell r="C375">
            <v>43982</v>
          </cell>
          <cell r="D375" t="str">
            <v>АВ</v>
          </cell>
        </row>
        <row r="376">
          <cell r="B376">
            <v>95160735</v>
          </cell>
          <cell r="C376">
            <v>43990</v>
          </cell>
          <cell r="D376" t="str">
            <v>АВ</v>
          </cell>
        </row>
        <row r="377">
          <cell r="B377">
            <v>95160743</v>
          </cell>
          <cell r="C377">
            <v>43985</v>
          </cell>
          <cell r="D377" t="str">
            <v>АВ</v>
          </cell>
        </row>
        <row r="378">
          <cell r="B378">
            <v>95160768</v>
          </cell>
          <cell r="C378">
            <v>43861</v>
          </cell>
          <cell r="D378" t="str">
            <v>АВ</v>
          </cell>
        </row>
        <row r="379">
          <cell r="B379">
            <v>95160818</v>
          </cell>
          <cell r="C379">
            <v>43993</v>
          </cell>
          <cell r="D379" t="str">
            <v>АВ</v>
          </cell>
        </row>
        <row r="380">
          <cell r="B380">
            <v>95160859</v>
          </cell>
          <cell r="C380">
            <v>43976</v>
          </cell>
          <cell r="D380" t="str">
            <v>АВ</v>
          </cell>
        </row>
        <row r="381">
          <cell r="B381">
            <v>95160875</v>
          </cell>
          <cell r="C381">
            <v>43971</v>
          </cell>
          <cell r="D381" t="str">
            <v>АВ</v>
          </cell>
        </row>
        <row r="382">
          <cell r="B382">
            <v>95160917</v>
          </cell>
          <cell r="C382">
            <v>43995</v>
          </cell>
          <cell r="D382" t="str">
            <v>АВ</v>
          </cell>
        </row>
        <row r="383">
          <cell r="B383">
            <v>95160941</v>
          </cell>
          <cell r="C383">
            <v>43975</v>
          </cell>
          <cell r="D383" t="str">
            <v>АВ</v>
          </cell>
        </row>
        <row r="384">
          <cell r="B384">
            <v>95160966</v>
          </cell>
          <cell r="C384">
            <v>43976</v>
          </cell>
          <cell r="D384" t="str">
            <v>АВ</v>
          </cell>
        </row>
        <row r="385">
          <cell r="B385">
            <v>95161014</v>
          </cell>
          <cell r="C385">
            <v>43967</v>
          </cell>
          <cell r="D385" t="str">
            <v>АВ</v>
          </cell>
        </row>
        <row r="386">
          <cell r="B386">
            <v>95161105</v>
          </cell>
          <cell r="C386">
            <v>43978</v>
          </cell>
          <cell r="D386" t="str">
            <v>АВ</v>
          </cell>
        </row>
        <row r="387">
          <cell r="B387">
            <v>95161162</v>
          </cell>
          <cell r="C387">
            <v>44000</v>
          </cell>
          <cell r="D387" t="str">
            <v>АВ</v>
          </cell>
        </row>
        <row r="388">
          <cell r="B388">
            <v>95161170</v>
          </cell>
          <cell r="C388">
            <v>43930</v>
          </cell>
          <cell r="D388" t="str">
            <v>АВ</v>
          </cell>
        </row>
        <row r="389">
          <cell r="B389">
            <v>95161253</v>
          </cell>
          <cell r="C389">
            <v>43989</v>
          </cell>
          <cell r="D389" t="str">
            <v>АВ</v>
          </cell>
        </row>
        <row r="390">
          <cell r="B390">
            <v>95161261</v>
          </cell>
          <cell r="C390">
            <v>43989</v>
          </cell>
          <cell r="D390" t="str">
            <v>АВ</v>
          </cell>
        </row>
        <row r="391">
          <cell r="B391">
            <v>95161279</v>
          </cell>
          <cell r="C391">
            <v>43992</v>
          </cell>
          <cell r="D391" t="str">
            <v>АВ</v>
          </cell>
        </row>
        <row r="392">
          <cell r="B392">
            <v>95161345</v>
          </cell>
          <cell r="C392">
            <v>43966</v>
          </cell>
          <cell r="D392" t="str">
            <v>АВ</v>
          </cell>
        </row>
        <row r="393">
          <cell r="B393">
            <v>95161428</v>
          </cell>
          <cell r="C393">
            <v>43977</v>
          </cell>
          <cell r="D393" t="str">
            <v>АВ</v>
          </cell>
        </row>
        <row r="394">
          <cell r="B394">
            <v>95161535</v>
          </cell>
          <cell r="C394">
            <v>43954</v>
          </cell>
          <cell r="D394" t="str">
            <v>АВ</v>
          </cell>
        </row>
        <row r="395">
          <cell r="B395">
            <v>95161568</v>
          </cell>
          <cell r="C395">
            <v>43975</v>
          </cell>
          <cell r="D395" t="str">
            <v>АВ</v>
          </cell>
        </row>
        <row r="396">
          <cell r="B396">
            <v>95161600</v>
          </cell>
          <cell r="C396">
            <v>43907</v>
          </cell>
          <cell r="D396" t="str">
            <v>АВ</v>
          </cell>
        </row>
        <row r="397">
          <cell r="B397">
            <v>95161634</v>
          </cell>
          <cell r="C397">
            <v>43974</v>
          </cell>
          <cell r="D397" t="str">
            <v>АВ</v>
          </cell>
        </row>
        <row r="398">
          <cell r="B398">
            <v>95161675</v>
          </cell>
          <cell r="C398">
            <v>43959</v>
          </cell>
          <cell r="D398" t="str">
            <v>АВ</v>
          </cell>
        </row>
        <row r="399">
          <cell r="B399">
            <v>95161683</v>
          </cell>
          <cell r="C399">
            <v>43996</v>
          </cell>
          <cell r="D399" t="str">
            <v>АВ</v>
          </cell>
        </row>
        <row r="400">
          <cell r="B400">
            <v>95161709</v>
          </cell>
          <cell r="C400">
            <v>43973</v>
          </cell>
          <cell r="D400" t="str">
            <v>АВ</v>
          </cell>
        </row>
        <row r="401">
          <cell r="B401">
            <v>95161717</v>
          </cell>
          <cell r="C401">
            <v>43999</v>
          </cell>
          <cell r="D401" t="str">
            <v>АВ</v>
          </cell>
        </row>
        <row r="402">
          <cell r="B402">
            <v>95161766</v>
          </cell>
          <cell r="C402">
            <v>43954</v>
          </cell>
          <cell r="D402" t="str">
            <v>АВ</v>
          </cell>
        </row>
        <row r="403">
          <cell r="B403">
            <v>95161840</v>
          </cell>
          <cell r="C403">
            <v>43961</v>
          </cell>
          <cell r="D403" t="str">
            <v>АВ</v>
          </cell>
        </row>
        <row r="404">
          <cell r="B404">
            <v>95161873</v>
          </cell>
          <cell r="C404">
            <v>43993</v>
          </cell>
          <cell r="D404" t="str">
            <v>АВ</v>
          </cell>
        </row>
        <row r="405">
          <cell r="B405">
            <v>95161907</v>
          </cell>
          <cell r="C405">
            <v>43990</v>
          </cell>
          <cell r="D405" t="str">
            <v>АВ</v>
          </cell>
        </row>
        <row r="406">
          <cell r="B406">
            <v>95161949</v>
          </cell>
          <cell r="C406">
            <v>43970</v>
          </cell>
          <cell r="D406" t="str">
            <v>АВ</v>
          </cell>
        </row>
        <row r="407">
          <cell r="B407">
            <v>95161964</v>
          </cell>
          <cell r="C407">
            <v>43980</v>
          </cell>
          <cell r="D407" t="str">
            <v>АВ</v>
          </cell>
        </row>
        <row r="408">
          <cell r="B408">
            <v>95161972</v>
          </cell>
          <cell r="C408">
            <v>43957</v>
          </cell>
          <cell r="D408" t="str">
            <v>АВ</v>
          </cell>
        </row>
        <row r="409">
          <cell r="B409">
            <v>95161980</v>
          </cell>
          <cell r="C409">
            <v>43999</v>
          </cell>
          <cell r="D409" t="str">
            <v>АВ</v>
          </cell>
        </row>
        <row r="410">
          <cell r="B410">
            <v>95162061</v>
          </cell>
          <cell r="C410">
            <v>43903</v>
          </cell>
          <cell r="D410" t="str">
            <v>АВ</v>
          </cell>
        </row>
        <row r="411">
          <cell r="B411">
            <v>95162087</v>
          </cell>
          <cell r="C411">
            <v>43953</v>
          </cell>
          <cell r="D411" t="str">
            <v>АВ</v>
          </cell>
        </row>
        <row r="412">
          <cell r="B412">
            <v>95162103</v>
          </cell>
          <cell r="C412">
            <v>43990</v>
          </cell>
          <cell r="D412" t="str">
            <v>АВ</v>
          </cell>
        </row>
        <row r="413">
          <cell r="B413">
            <v>95162111</v>
          </cell>
          <cell r="C413">
            <v>43977</v>
          </cell>
          <cell r="D413" t="str">
            <v>АВ</v>
          </cell>
        </row>
        <row r="414">
          <cell r="B414">
            <v>95162129</v>
          </cell>
          <cell r="C414">
            <v>43958</v>
          </cell>
          <cell r="D414" t="str">
            <v>АВ</v>
          </cell>
        </row>
        <row r="415">
          <cell r="B415">
            <v>95162145</v>
          </cell>
          <cell r="C415">
            <v>43931</v>
          </cell>
          <cell r="D415" t="str">
            <v>АВ</v>
          </cell>
        </row>
        <row r="416">
          <cell r="B416">
            <v>95162186</v>
          </cell>
          <cell r="C416">
            <v>43910</v>
          </cell>
          <cell r="D416" t="str">
            <v>АВ</v>
          </cell>
        </row>
        <row r="417">
          <cell r="B417">
            <v>95162210</v>
          </cell>
          <cell r="C417">
            <v>44000</v>
          </cell>
          <cell r="D417" t="str">
            <v>АВ</v>
          </cell>
        </row>
        <row r="418">
          <cell r="B418">
            <v>95162236</v>
          </cell>
          <cell r="C418">
            <v>43966</v>
          </cell>
          <cell r="D418" t="str">
            <v>АВ</v>
          </cell>
        </row>
        <row r="419">
          <cell r="B419">
            <v>95162251</v>
          </cell>
          <cell r="C419">
            <v>43880</v>
          </cell>
          <cell r="D419" t="str">
            <v>АВ</v>
          </cell>
        </row>
        <row r="420">
          <cell r="B420">
            <v>95162277</v>
          </cell>
          <cell r="C420">
            <v>43978</v>
          </cell>
          <cell r="D420" t="str">
            <v>АВ</v>
          </cell>
        </row>
        <row r="421">
          <cell r="B421">
            <v>95162285</v>
          </cell>
          <cell r="C421">
            <v>43979</v>
          </cell>
          <cell r="D421" t="str">
            <v>АВ</v>
          </cell>
        </row>
        <row r="422">
          <cell r="B422">
            <v>95315768</v>
          </cell>
          <cell r="C422">
            <v>43990</v>
          </cell>
          <cell r="D422" t="str">
            <v>АР  РАТ</v>
          </cell>
        </row>
        <row r="423">
          <cell r="B423">
            <v>95456505</v>
          </cell>
          <cell r="C423">
            <v>45438</v>
          </cell>
          <cell r="D423" t="str">
            <v>АВ</v>
          </cell>
        </row>
        <row r="424">
          <cell r="B424">
            <v>95456547</v>
          </cell>
          <cell r="C424">
            <v>45438</v>
          </cell>
          <cell r="D424" t="str">
            <v>АВ</v>
          </cell>
        </row>
        <row r="425">
          <cell r="B425">
            <v>95456554</v>
          </cell>
          <cell r="C425">
            <v>45438</v>
          </cell>
          <cell r="D425" t="str">
            <v>АВ</v>
          </cell>
        </row>
        <row r="426">
          <cell r="B426">
            <v>95456570</v>
          </cell>
          <cell r="C426">
            <v>45438</v>
          </cell>
          <cell r="D426" t="str">
            <v>АВ</v>
          </cell>
        </row>
        <row r="427">
          <cell r="B427">
            <v>95456588</v>
          </cell>
          <cell r="C427">
            <v>45438</v>
          </cell>
          <cell r="D427" t="str">
            <v>АВ</v>
          </cell>
        </row>
        <row r="428">
          <cell r="B428">
            <v>95456679</v>
          </cell>
          <cell r="C428">
            <v>45438</v>
          </cell>
          <cell r="D428" t="str">
            <v>АВ</v>
          </cell>
        </row>
        <row r="429">
          <cell r="B429">
            <v>95456836</v>
          </cell>
          <cell r="C429">
            <v>45438</v>
          </cell>
          <cell r="D429" t="str">
            <v>АВ</v>
          </cell>
        </row>
        <row r="430">
          <cell r="B430">
            <v>95457248</v>
          </cell>
          <cell r="C430">
            <v>45438</v>
          </cell>
          <cell r="D430" t="str">
            <v>АВ</v>
          </cell>
        </row>
        <row r="431">
          <cell r="B431">
            <v>95461125</v>
          </cell>
          <cell r="C431">
            <v>45445</v>
          </cell>
          <cell r="D431" t="str">
            <v>АВ</v>
          </cell>
        </row>
        <row r="432">
          <cell r="B432">
            <v>95461257</v>
          </cell>
          <cell r="C432">
            <v>45445</v>
          </cell>
          <cell r="D432" t="str">
            <v>АВ</v>
          </cell>
        </row>
        <row r="433">
          <cell r="B433">
            <v>95461273</v>
          </cell>
          <cell r="C433">
            <v>45445</v>
          </cell>
          <cell r="D433" t="str">
            <v>АВ</v>
          </cell>
        </row>
        <row r="434">
          <cell r="B434">
            <v>95461281</v>
          </cell>
          <cell r="C434">
            <v>45445</v>
          </cell>
          <cell r="D434" t="str">
            <v>АВ</v>
          </cell>
        </row>
        <row r="435">
          <cell r="B435">
            <v>95461778</v>
          </cell>
          <cell r="C435">
            <v>45445</v>
          </cell>
          <cell r="D435" t="str">
            <v>АВ</v>
          </cell>
        </row>
        <row r="436">
          <cell r="B436">
            <v>95461810</v>
          </cell>
          <cell r="C436">
            <v>45445</v>
          </cell>
          <cell r="D436" t="str">
            <v>АВ</v>
          </cell>
        </row>
        <row r="437">
          <cell r="B437">
            <v>95461851</v>
          </cell>
          <cell r="C437">
            <v>45445</v>
          </cell>
          <cell r="D437" t="str">
            <v>АВ</v>
          </cell>
        </row>
        <row r="438">
          <cell r="B438">
            <v>95461877</v>
          </cell>
          <cell r="C438">
            <v>45445</v>
          </cell>
          <cell r="D438" t="str">
            <v>АВ</v>
          </cell>
        </row>
        <row r="439">
          <cell r="B439">
            <v>95461927</v>
          </cell>
          <cell r="C439">
            <v>45445</v>
          </cell>
          <cell r="D439" t="str">
            <v>АВ</v>
          </cell>
        </row>
        <row r="440">
          <cell r="B440">
            <v>95461935</v>
          </cell>
          <cell r="C440">
            <v>45445</v>
          </cell>
          <cell r="D440" t="str">
            <v>АВ</v>
          </cell>
        </row>
        <row r="441">
          <cell r="B441">
            <v>95463733</v>
          </cell>
          <cell r="C441">
            <v>45452</v>
          </cell>
          <cell r="D441" t="str">
            <v>АВ</v>
          </cell>
        </row>
        <row r="442">
          <cell r="B442">
            <v>95464038</v>
          </cell>
          <cell r="C442">
            <v>45452</v>
          </cell>
          <cell r="D442" t="str">
            <v>АВ</v>
          </cell>
        </row>
        <row r="443">
          <cell r="B443">
            <v>95464053</v>
          </cell>
          <cell r="C443">
            <v>45452</v>
          </cell>
          <cell r="D443" t="str">
            <v>АВ</v>
          </cell>
        </row>
        <row r="444">
          <cell r="B444">
            <v>95464079</v>
          </cell>
          <cell r="C444">
            <v>45452</v>
          </cell>
          <cell r="D444" t="str">
            <v>АВ</v>
          </cell>
        </row>
        <row r="445">
          <cell r="B445">
            <v>95464459</v>
          </cell>
          <cell r="C445">
            <v>45452</v>
          </cell>
          <cell r="D445" t="str">
            <v>АВ</v>
          </cell>
        </row>
        <row r="446">
          <cell r="B446">
            <v>95466587</v>
          </cell>
          <cell r="C446">
            <v>45459</v>
          </cell>
          <cell r="D446" t="str">
            <v>АВ</v>
          </cell>
        </row>
        <row r="447">
          <cell r="B447">
            <v>95466629</v>
          </cell>
          <cell r="C447">
            <v>45459</v>
          </cell>
          <cell r="D447" t="str">
            <v>АВ</v>
          </cell>
        </row>
        <row r="448">
          <cell r="B448">
            <v>95466660</v>
          </cell>
          <cell r="C448">
            <v>45459</v>
          </cell>
          <cell r="D448" t="str">
            <v>АВ</v>
          </cell>
        </row>
        <row r="449">
          <cell r="B449">
            <v>95466702</v>
          </cell>
          <cell r="C449">
            <v>45459</v>
          </cell>
          <cell r="D449" t="str">
            <v>АВ</v>
          </cell>
        </row>
        <row r="450">
          <cell r="B450">
            <v>95466777</v>
          </cell>
          <cell r="C450">
            <v>45459</v>
          </cell>
          <cell r="D450" t="str">
            <v>АВ</v>
          </cell>
        </row>
        <row r="451">
          <cell r="B451">
            <v>95466900</v>
          </cell>
          <cell r="C451">
            <v>45459</v>
          </cell>
          <cell r="D451" t="str">
            <v>АВ</v>
          </cell>
        </row>
        <row r="452">
          <cell r="B452">
            <v>95466934</v>
          </cell>
          <cell r="C452">
            <v>45459</v>
          </cell>
          <cell r="D452" t="str">
            <v>АВ</v>
          </cell>
        </row>
        <row r="453">
          <cell r="B453">
            <v>95466975</v>
          </cell>
          <cell r="C453">
            <v>45459</v>
          </cell>
          <cell r="D453" t="str">
            <v>АВ</v>
          </cell>
        </row>
        <row r="454">
          <cell r="B454">
            <v>95466983</v>
          </cell>
          <cell r="C454">
            <v>45459</v>
          </cell>
          <cell r="D454" t="str">
            <v>АВ</v>
          </cell>
        </row>
        <row r="455">
          <cell r="B455">
            <v>95467007</v>
          </cell>
          <cell r="C455">
            <v>45459</v>
          </cell>
          <cell r="D455" t="str">
            <v>АВ</v>
          </cell>
        </row>
        <row r="456">
          <cell r="B456">
            <v>95467023</v>
          </cell>
          <cell r="C456">
            <v>45459</v>
          </cell>
          <cell r="D456" t="str">
            <v>АВ</v>
          </cell>
        </row>
        <row r="457">
          <cell r="B457">
            <v>95467049</v>
          </cell>
          <cell r="C457">
            <v>45459</v>
          </cell>
          <cell r="D457" t="str">
            <v>АВ</v>
          </cell>
        </row>
        <row r="458">
          <cell r="B458">
            <v>95467114</v>
          </cell>
          <cell r="C458">
            <v>45459</v>
          </cell>
          <cell r="D458" t="str">
            <v>АВ</v>
          </cell>
        </row>
        <row r="459">
          <cell r="B459">
            <v>95467148</v>
          </cell>
          <cell r="C459">
            <v>45459</v>
          </cell>
          <cell r="D459" t="str">
            <v>АВ</v>
          </cell>
        </row>
        <row r="460">
          <cell r="B460">
            <v>95467163</v>
          </cell>
          <cell r="C460">
            <v>45459</v>
          </cell>
          <cell r="D460" t="str">
            <v>АВ</v>
          </cell>
        </row>
        <row r="461">
          <cell r="B461">
            <v>95467213</v>
          </cell>
          <cell r="C461">
            <v>45459</v>
          </cell>
          <cell r="D461" t="str">
            <v>АВ</v>
          </cell>
        </row>
        <row r="462">
          <cell r="B462">
            <v>95467346</v>
          </cell>
          <cell r="C462">
            <v>45459</v>
          </cell>
          <cell r="D462" t="str">
            <v>АВ</v>
          </cell>
        </row>
        <row r="463">
          <cell r="B463">
            <v>95467569</v>
          </cell>
          <cell r="C463">
            <v>45459</v>
          </cell>
          <cell r="D463" t="str">
            <v>АВ</v>
          </cell>
        </row>
        <row r="464">
          <cell r="B464">
            <v>95467577</v>
          </cell>
          <cell r="C464">
            <v>45459</v>
          </cell>
          <cell r="D464" t="str">
            <v>АВ</v>
          </cell>
        </row>
        <row r="465">
          <cell r="B465">
            <v>95467668</v>
          </cell>
          <cell r="C465">
            <v>45459</v>
          </cell>
          <cell r="D465" t="str">
            <v>АВ</v>
          </cell>
        </row>
        <row r="466">
          <cell r="B466">
            <v>95467684</v>
          </cell>
          <cell r="C466">
            <v>45459</v>
          </cell>
          <cell r="D466" t="str">
            <v>АВ</v>
          </cell>
        </row>
        <row r="467">
          <cell r="B467">
            <v>95467734</v>
          </cell>
          <cell r="C467">
            <v>45459</v>
          </cell>
          <cell r="D467" t="str">
            <v>АВ</v>
          </cell>
        </row>
        <row r="468">
          <cell r="B468">
            <v>95467916</v>
          </cell>
          <cell r="C468">
            <v>45459</v>
          </cell>
          <cell r="D468" t="str">
            <v>АВ</v>
          </cell>
        </row>
        <row r="469">
          <cell r="B469">
            <v>95467973</v>
          </cell>
          <cell r="C469">
            <v>45459</v>
          </cell>
          <cell r="D469" t="str">
            <v>АВ</v>
          </cell>
        </row>
        <row r="470">
          <cell r="B470">
            <v>95468088</v>
          </cell>
          <cell r="C470">
            <v>45459</v>
          </cell>
          <cell r="D470" t="str">
            <v>АВ</v>
          </cell>
        </row>
        <row r="471">
          <cell r="B471">
            <v>95468146</v>
          </cell>
          <cell r="C471">
            <v>45459</v>
          </cell>
          <cell r="D471" t="str">
            <v>АВ</v>
          </cell>
        </row>
        <row r="472">
          <cell r="B472">
            <v>95468153</v>
          </cell>
          <cell r="C472">
            <v>45459</v>
          </cell>
          <cell r="D472" t="str">
            <v>АВ</v>
          </cell>
        </row>
        <row r="473">
          <cell r="B473">
            <v>59500439</v>
          </cell>
          <cell r="D473" t="str">
            <v>АФ</v>
          </cell>
        </row>
        <row r="474">
          <cell r="B474">
            <v>59509703</v>
          </cell>
          <cell r="D474" t="str">
            <v>АФ</v>
          </cell>
        </row>
        <row r="475">
          <cell r="B475">
            <v>59506824</v>
          </cell>
          <cell r="D475" t="str">
            <v>АФ</v>
          </cell>
        </row>
        <row r="476">
          <cell r="B476">
            <v>59506907</v>
          </cell>
          <cell r="D476" t="str">
            <v>АФ</v>
          </cell>
        </row>
        <row r="477">
          <cell r="B477">
            <v>95377628</v>
          </cell>
          <cell r="D477" t="str">
            <v>АФ</v>
          </cell>
        </row>
        <row r="478">
          <cell r="B478">
            <v>95360939</v>
          </cell>
          <cell r="D478" t="str">
            <v>АФ</v>
          </cell>
        </row>
        <row r="479">
          <cell r="B479">
            <v>95360889</v>
          </cell>
          <cell r="D479" t="str">
            <v>АФ</v>
          </cell>
        </row>
        <row r="480">
          <cell r="B480">
            <v>59509943</v>
          </cell>
          <cell r="D480" t="str">
            <v>АФ</v>
          </cell>
        </row>
        <row r="481">
          <cell r="B481">
            <v>59595157</v>
          </cell>
          <cell r="D481" t="str">
            <v>АФ</v>
          </cell>
        </row>
        <row r="482">
          <cell r="B482">
            <v>95360806</v>
          </cell>
          <cell r="D482" t="str">
            <v>АФ</v>
          </cell>
        </row>
        <row r="483">
          <cell r="B483">
            <v>59595421</v>
          </cell>
          <cell r="D483" t="str">
            <v>АФ</v>
          </cell>
        </row>
        <row r="484">
          <cell r="B484">
            <v>95360640</v>
          </cell>
          <cell r="D484" t="str">
            <v>АФ</v>
          </cell>
        </row>
        <row r="485">
          <cell r="B485">
            <v>95360509</v>
          </cell>
          <cell r="D485" t="str">
            <v>АФ</v>
          </cell>
        </row>
        <row r="486">
          <cell r="B486">
            <v>95360269</v>
          </cell>
          <cell r="D486" t="str">
            <v>АФ</v>
          </cell>
        </row>
        <row r="487">
          <cell r="B487">
            <v>95360244</v>
          </cell>
          <cell r="D487" t="str">
            <v>АФ</v>
          </cell>
        </row>
        <row r="488">
          <cell r="B488">
            <v>95376786</v>
          </cell>
          <cell r="D488" t="str">
            <v>АФ</v>
          </cell>
        </row>
        <row r="489">
          <cell r="B489">
            <v>95360228</v>
          </cell>
          <cell r="D489" t="str">
            <v>АФ</v>
          </cell>
        </row>
        <row r="490">
          <cell r="B490">
            <v>95360152</v>
          </cell>
          <cell r="D490" t="str">
            <v>АФ</v>
          </cell>
        </row>
        <row r="491">
          <cell r="B491">
            <v>95360129</v>
          </cell>
          <cell r="D491" t="str">
            <v>АФ</v>
          </cell>
        </row>
        <row r="492">
          <cell r="B492">
            <v>95360087</v>
          </cell>
          <cell r="D492" t="str">
            <v>АФ</v>
          </cell>
        </row>
        <row r="493">
          <cell r="B493">
            <v>95360053</v>
          </cell>
          <cell r="D493" t="str">
            <v>АФ</v>
          </cell>
        </row>
        <row r="494">
          <cell r="B494">
            <v>95360038</v>
          </cell>
          <cell r="D494" t="str">
            <v>АФ</v>
          </cell>
        </row>
        <row r="495">
          <cell r="B495">
            <v>95284238</v>
          </cell>
          <cell r="D495" t="str">
            <v>АФ</v>
          </cell>
        </row>
        <row r="496">
          <cell r="B496">
            <v>59595439</v>
          </cell>
          <cell r="D496" t="str">
            <v>АФ</v>
          </cell>
        </row>
        <row r="497">
          <cell r="B497">
            <v>53205829</v>
          </cell>
          <cell r="D497" t="str">
            <v>АФ</v>
          </cell>
        </row>
        <row r="498">
          <cell r="B498">
            <v>53205282</v>
          </cell>
          <cell r="D498" t="str">
            <v>АФ</v>
          </cell>
        </row>
        <row r="499">
          <cell r="B499">
            <v>95377925</v>
          </cell>
          <cell r="D499" t="str">
            <v>АФ</v>
          </cell>
        </row>
        <row r="500">
          <cell r="B500">
            <v>95360020</v>
          </cell>
          <cell r="D500" t="str">
            <v>АФ</v>
          </cell>
        </row>
        <row r="501">
          <cell r="B501">
            <v>95286951</v>
          </cell>
          <cell r="D501" t="str">
            <v>АФ</v>
          </cell>
        </row>
        <row r="502">
          <cell r="B502">
            <v>59595520</v>
          </cell>
          <cell r="D502" t="str">
            <v>АФ</v>
          </cell>
        </row>
        <row r="503">
          <cell r="B503">
            <v>95376828</v>
          </cell>
          <cell r="D503" t="str">
            <v>АФ</v>
          </cell>
        </row>
        <row r="504">
          <cell r="B504">
            <v>95284535</v>
          </cell>
          <cell r="D504" t="str">
            <v>АФ</v>
          </cell>
        </row>
        <row r="505">
          <cell r="B505">
            <v>53205316</v>
          </cell>
          <cell r="D505" t="str">
            <v>АФ</v>
          </cell>
        </row>
        <row r="506">
          <cell r="B506">
            <v>59507251</v>
          </cell>
          <cell r="D506" t="str">
            <v>АФ</v>
          </cell>
        </row>
        <row r="507">
          <cell r="B507">
            <v>95378428</v>
          </cell>
          <cell r="D507" t="str">
            <v>АФ</v>
          </cell>
        </row>
        <row r="508">
          <cell r="B508">
            <v>95377602</v>
          </cell>
          <cell r="D508" t="str">
            <v>АФ</v>
          </cell>
        </row>
        <row r="509">
          <cell r="B509">
            <v>59507707</v>
          </cell>
          <cell r="D509" t="str">
            <v>АФ</v>
          </cell>
        </row>
        <row r="510">
          <cell r="B510">
            <v>59509646</v>
          </cell>
          <cell r="D510" t="str">
            <v>АФ</v>
          </cell>
        </row>
        <row r="511">
          <cell r="B511">
            <v>59501742</v>
          </cell>
          <cell r="D511" t="str">
            <v>АФ</v>
          </cell>
        </row>
        <row r="512">
          <cell r="B512">
            <v>59595413</v>
          </cell>
          <cell r="D512" t="str">
            <v>АФ</v>
          </cell>
        </row>
        <row r="513">
          <cell r="B513">
            <v>59501072</v>
          </cell>
          <cell r="D513" t="str">
            <v>АФ</v>
          </cell>
        </row>
        <row r="514">
          <cell r="B514">
            <v>59501270</v>
          </cell>
          <cell r="D514" t="str">
            <v>АФ</v>
          </cell>
        </row>
        <row r="515">
          <cell r="B515">
            <v>95377065</v>
          </cell>
          <cell r="D515" t="str">
            <v>АФ</v>
          </cell>
        </row>
        <row r="516">
          <cell r="B516">
            <v>95377172</v>
          </cell>
          <cell r="D516" t="str">
            <v>АФ</v>
          </cell>
        </row>
        <row r="517">
          <cell r="B517">
            <v>95377149</v>
          </cell>
          <cell r="D517" t="str">
            <v>АФ</v>
          </cell>
        </row>
        <row r="518">
          <cell r="B518">
            <v>95360079</v>
          </cell>
          <cell r="D518" t="str">
            <v>АФ</v>
          </cell>
        </row>
        <row r="519">
          <cell r="B519">
            <v>95376844</v>
          </cell>
          <cell r="D519" t="str">
            <v>АФ</v>
          </cell>
        </row>
        <row r="520">
          <cell r="B520">
            <v>59506840</v>
          </cell>
          <cell r="D520" t="str">
            <v>АФ</v>
          </cell>
        </row>
        <row r="521">
          <cell r="B521">
            <v>95360863</v>
          </cell>
          <cell r="D521" t="str">
            <v>АФ</v>
          </cell>
        </row>
        <row r="522">
          <cell r="B522">
            <v>59509661</v>
          </cell>
          <cell r="D522" t="str">
            <v>АФ</v>
          </cell>
        </row>
        <row r="523">
          <cell r="B523">
            <v>95360145</v>
          </cell>
          <cell r="D523" t="str">
            <v>АФ</v>
          </cell>
        </row>
        <row r="524">
          <cell r="B524">
            <v>59509828</v>
          </cell>
          <cell r="D524" t="str">
            <v>АФ</v>
          </cell>
        </row>
        <row r="525">
          <cell r="B525">
            <v>95360103</v>
          </cell>
          <cell r="D525" t="str">
            <v>АФ</v>
          </cell>
        </row>
        <row r="526">
          <cell r="B526">
            <v>95360483</v>
          </cell>
          <cell r="D526" t="str">
            <v>АФ</v>
          </cell>
        </row>
        <row r="527">
          <cell r="B527">
            <v>95377180</v>
          </cell>
          <cell r="D527" t="str">
            <v>АФ</v>
          </cell>
        </row>
        <row r="528">
          <cell r="B528">
            <v>95360723</v>
          </cell>
          <cell r="D528" t="str">
            <v>АФ</v>
          </cell>
        </row>
        <row r="529">
          <cell r="B529">
            <v>59501577</v>
          </cell>
          <cell r="D529" t="str">
            <v>АФ</v>
          </cell>
        </row>
        <row r="530">
          <cell r="B530">
            <v>59507103</v>
          </cell>
          <cell r="D530" t="str">
            <v>АФ</v>
          </cell>
        </row>
        <row r="531">
          <cell r="B531">
            <v>95376877</v>
          </cell>
          <cell r="D531" t="str">
            <v>АФ</v>
          </cell>
        </row>
        <row r="532">
          <cell r="B532">
            <v>59507228</v>
          </cell>
          <cell r="D532" t="str">
            <v>АФ</v>
          </cell>
        </row>
        <row r="533">
          <cell r="B533">
            <v>95360921</v>
          </cell>
          <cell r="D533" t="str">
            <v>АФ</v>
          </cell>
        </row>
        <row r="534">
          <cell r="B534">
            <v>95360046</v>
          </cell>
          <cell r="D534" t="str">
            <v>АФ</v>
          </cell>
        </row>
        <row r="535">
          <cell r="B535">
            <v>59507285</v>
          </cell>
          <cell r="D535" t="str">
            <v>АФ</v>
          </cell>
        </row>
        <row r="536">
          <cell r="B536">
            <v>59508002</v>
          </cell>
          <cell r="D536" t="str">
            <v>АФ</v>
          </cell>
        </row>
        <row r="537">
          <cell r="B537">
            <v>59500454</v>
          </cell>
          <cell r="D537" t="str">
            <v>АФ</v>
          </cell>
        </row>
        <row r="538">
          <cell r="B538">
            <v>53205753</v>
          </cell>
          <cell r="D538" t="str">
            <v>АФ</v>
          </cell>
        </row>
        <row r="539">
          <cell r="B539">
            <v>59507665</v>
          </cell>
          <cell r="D539" t="str">
            <v>АФ</v>
          </cell>
        </row>
        <row r="540">
          <cell r="B540">
            <v>53205936</v>
          </cell>
          <cell r="D540" t="str">
            <v>АФ</v>
          </cell>
        </row>
        <row r="541">
          <cell r="B541">
            <v>59507467</v>
          </cell>
          <cell r="D541" t="str">
            <v>АФ</v>
          </cell>
        </row>
        <row r="542">
          <cell r="B542">
            <v>95284725</v>
          </cell>
          <cell r="D542" t="str">
            <v>АФ</v>
          </cell>
        </row>
        <row r="543">
          <cell r="B543">
            <v>95377289</v>
          </cell>
          <cell r="D543" t="str">
            <v>АФ</v>
          </cell>
        </row>
        <row r="544">
          <cell r="B544">
            <v>95286977</v>
          </cell>
          <cell r="D544" t="str">
            <v>АФ</v>
          </cell>
        </row>
        <row r="545">
          <cell r="B545">
            <v>95360160</v>
          </cell>
          <cell r="D545" t="str">
            <v>АФ</v>
          </cell>
        </row>
        <row r="546">
          <cell r="B546">
            <v>95360210</v>
          </cell>
          <cell r="D546" t="str">
            <v>АФ</v>
          </cell>
        </row>
        <row r="547">
          <cell r="B547">
            <v>95360376</v>
          </cell>
          <cell r="D547" t="str">
            <v>АФ</v>
          </cell>
        </row>
        <row r="548">
          <cell r="B548">
            <v>95360756</v>
          </cell>
          <cell r="D548" t="str">
            <v>АФ</v>
          </cell>
        </row>
        <row r="549">
          <cell r="B549">
            <v>95360459</v>
          </cell>
          <cell r="D549" t="str">
            <v>АФ</v>
          </cell>
        </row>
        <row r="550">
          <cell r="B550">
            <v>95378113</v>
          </cell>
          <cell r="D550" t="str">
            <v>АФ</v>
          </cell>
        </row>
        <row r="551">
          <cell r="B551">
            <v>95360962</v>
          </cell>
          <cell r="D551" t="str">
            <v>АФ</v>
          </cell>
        </row>
        <row r="552">
          <cell r="B552">
            <v>95376950</v>
          </cell>
          <cell r="D552" t="str">
            <v>АФ</v>
          </cell>
        </row>
        <row r="553">
          <cell r="B553">
            <v>95377156</v>
          </cell>
          <cell r="D553" t="str">
            <v>АФ</v>
          </cell>
        </row>
        <row r="554">
          <cell r="B554">
            <v>95377164</v>
          </cell>
          <cell r="D554" t="str">
            <v>АФ</v>
          </cell>
        </row>
        <row r="555">
          <cell r="B555">
            <v>59507319</v>
          </cell>
          <cell r="D555" t="str">
            <v>АФ</v>
          </cell>
        </row>
        <row r="556">
          <cell r="B556">
            <v>95378063</v>
          </cell>
          <cell r="D556" t="str">
            <v>АФ</v>
          </cell>
        </row>
        <row r="557">
          <cell r="B557">
            <v>53205779</v>
          </cell>
          <cell r="D557" t="str">
            <v>АФ</v>
          </cell>
        </row>
        <row r="558">
          <cell r="B558">
            <v>95426060</v>
          </cell>
          <cell r="D558" t="str">
            <v>АФ</v>
          </cell>
        </row>
        <row r="559">
          <cell r="B559">
            <v>95360871</v>
          </cell>
          <cell r="D559" t="str">
            <v>АФ</v>
          </cell>
        </row>
        <row r="560">
          <cell r="B560">
            <v>59595454</v>
          </cell>
          <cell r="D560" t="str">
            <v>АФ</v>
          </cell>
        </row>
        <row r="561">
          <cell r="B561">
            <v>95360202</v>
          </cell>
          <cell r="D561" t="str">
            <v>АФ</v>
          </cell>
        </row>
        <row r="562">
          <cell r="B562">
            <v>95425708</v>
          </cell>
          <cell r="D562" t="str">
            <v>АФ</v>
          </cell>
        </row>
        <row r="563">
          <cell r="B563">
            <v>53205233</v>
          </cell>
          <cell r="D563" t="str">
            <v>АФ</v>
          </cell>
        </row>
        <row r="564">
          <cell r="B564">
            <v>95360608</v>
          </cell>
          <cell r="D564" t="str">
            <v>АФ</v>
          </cell>
        </row>
        <row r="565">
          <cell r="B565">
            <v>59595462</v>
          </cell>
          <cell r="D565" t="str">
            <v>АФ</v>
          </cell>
        </row>
        <row r="566">
          <cell r="B566">
            <v>95360855</v>
          </cell>
          <cell r="D566" t="str">
            <v>АФ</v>
          </cell>
        </row>
        <row r="567">
          <cell r="B567">
            <v>59501569</v>
          </cell>
          <cell r="D567" t="str">
            <v>АФ</v>
          </cell>
        </row>
        <row r="568">
          <cell r="B568">
            <v>95360384</v>
          </cell>
          <cell r="D568" t="str">
            <v>АФ</v>
          </cell>
        </row>
        <row r="569">
          <cell r="B569">
            <v>59508028</v>
          </cell>
          <cell r="D569" t="str">
            <v>АФ</v>
          </cell>
        </row>
        <row r="570">
          <cell r="B570">
            <v>59595215</v>
          </cell>
          <cell r="D570" t="str">
            <v>АФ</v>
          </cell>
        </row>
        <row r="571">
          <cell r="B571">
            <v>59506808</v>
          </cell>
          <cell r="D571" t="str">
            <v>АФ</v>
          </cell>
        </row>
        <row r="572">
          <cell r="B572">
            <v>95360426</v>
          </cell>
          <cell r="D572" t="str">
            <v>АФ</v>
          </cell>
        </row>
        <row r="573">
          <cell r="B573">
            <v>53205910</v>
          </cell>
          <cell r="D573" t="str">
            <v>АФ</v>
          </cell>
        </row>
        <row r="574">
          <cell r="B574">
            <v>95360186</v>
          </cell>
          <cell r="D574" t="str">
            <v>АФ</v>
          </cell>
        </row>
        <row r="575">
          <cell r="B575">
            <v>95360111</v>
          </cell>
          <cell r="D575" t="str">
            <v>АФ</v>
          </cell>
        </row>
        <row r="576">
          <cell r="B576">
            <v>59509679</v>
          </cell>
          <cell r="D576" t="str">
            <v>АФ</v>
          </cell>
        </row>
        <row r="577">
          <cell r="B577">
            <v>95360814</v>
          </cell>
          <cell r="D577" t="str">
            <v>АФ</v>
          </cell>
        </row>
        <row r="578">
          <cell r="B578">
            <v>95360061</v>
          </cell>
          <cell r="D578" t="str">
            <v>АФ</v>
          </cell>
        </row>
        <row r="579">
          <cell r="B579">
            <v>95360236</v>
          </cell>
          <cell r="D579" t="str">
            <v>АФ</v>
          </cell>
        </row>
        <row r="580">
          <cell r="B580">
            <v>59501304</v>
          </cell>
          <cell r="D580" t="str">
            <v>АФ</v>
          </cell>
        </row>
        <row r="581">
          <cell r="B581">
            <v>59507244</v>
          </cell>
          <cell r="D581" t="str">
            <v>АФ</v>
          </cell>
        </row>
        <row r="582">
          <cell r="B582">
            <v>53205902</v>
          </cell>
          <cell r="D582" t="str">
            <v>АФ</v>
          </cell>
        </row>
        <row r="583">
          <cell r="B583">
            <v>59507210</v>
          </cell>
          <cell r="D583" t="str">
            <v>АФ</v>
          </cell>
        </row>
        <row r="584">
          <cell r="B584">
            <v>95285037</v>
          </cell>
          <cell r="D584" t="str">
            <v>АФ</v>
          </cell>
        </row>
        <row r="585">
          <cell r="B585">
            <v>95360954</v>
          </cell>
          <cell r="D585" t="str">
            <v>АФ</v>
          </cell>
        </row>
        <row r="586">
          <cell r="B586">
            <v>95360913</v>
          </cell>
          <cell r="D586" t="str">
            <v>АФ</v>
          </cell>
        </row>
        <row r="587">
          <cell r="B587">
            <v>95377081</v>
          </cell>
          <cell r="D587" t="str">
            <v>АФ</v>
          </cell>
        </row>
        <row r="588">
          <cell r="B588">
            <v>53205746</v>
          </cell>
          <cell r="D588" t="str">
            <v>АФ</v>
          </cell>
        </row>
        <row r="589">
          <cell r="B589">
            <v>59507673</v>
          </cell>
          <cell r="D589" t="str">
            <v>АФ</v>
          </cell>
        </row>
        <row r="590">
          <cell r="B590">
            <v>95360822</v>
          </cell>
          <cell r="D590" t="str">
            <v>АФ</v>
          </cell>
        </row>
        <row r="591">
          <cell r="B591">
            <v>95360780</v>
          </cell>
          <cell r="D591" t="str">
            <v>АФ</v>
          </cell>
        </row>
        <row r="592">
          <cell r="B592">
            <v>95286829</v>
          </cell>
          <cell r="D592" t="str">
            <v>АФ</v>
          </cell>
        </row>
        <row r="593">
          <cell r="B593">
            <v>59506816</v>
          </cell>
          <cell r="D593" t="str">
            <v>АФ</v>
          </cell>
        </row>
        <row r="594">
          <cell r="B594">
            <v>95360830</v>
          </cell>
          <cell r="D594" t="str">
            <v>АФ</v>
          </cell>
        </row>
        <row r="595">
          <cell r="B595">
            <v>95376802</v>
          </cell>
          <cell r="D595" t="str">
            <v>АФ</v>
          </cell>
        </row>
        <row r="596">
          <cell r="B596">
            <v>59509927</v>
          </cell>
          <cell r="D596" t="str">
            <v>АФ</v>
          </cell>
        </row>
        <row r="597">
          <cell r="B597">
            <v>59501361</v>
          </cell>
          <cell r="D597" t="str">
            <v>АФ</v>
          </cell>
        </row>
        <row r="598">
          <cell r="B598">
            <v>59506626</v>
          </cell>
          <cell r="D598" t="str">
            <v>АФ</v>
          </cell>
        </row>
        <row r="599">
          <cell r="B599">
            <v>59509737</v>
          </cell>
          <cell r="D599" t="str">
            <v>АФ</v>
          </cell>
        </row>
        <row r="600">
          <cell r="B600">
            <v>59595256</v>
          </cell>
          <cell r="D600" t="str">
            <v>АФ</v>
          </cell>
        </row>
        <row r="601">
          <cell r="B601">
            <v>59501585</v>
          </cell>
          <cell r="D601" t="str">
            <v>АФ</v>
          </cell>
        </row>
        <row r="602">
          <cell r="B602">
            <v>59507020</v>
          </cell>
          <cell r="D602" t="str">
            <v>АФ</v>
          </cell>
        </row>
        <row r="603">
          <cell r="B603">
            <v>59595181</v>
          </cell>
          <cell r="D603" t="str">
            <v>АФ</v>
          </cell>
        </row>
        <row r="604">
          <cell r="B604">
            <v>95286480</v>
          </cell>
          <cell r="D604" t="str">
            <v>АФ</v>
          </cell>
        </row>
        <row r="605">
          <cell r="B605">
            <v>95360947</v>
          </cell>
          <cell r="D605" t="str">
            <v>АФ</v>
          </cell>
        </row>
        <row r="606">
          <cell r="B606">
            <v>59506980</v>
          </cell>
          <cell r="D606" t="str">
            <v>АФ</v>
          </cell>
        </row>
        <row r="607">
          <cell r="B607">
            <v>59508010</v>
          </cell>
          <cell r="D607" t="str">
            <v>АФ</v>
          </cell>
        </row>
        <row r="608">
          <cell r="B608">
            <v>59501601</v>
          </cell>
          <cell r="D608" t="str">
            <v>АФ</v>
          </cell>
        </row>
        <row r="609">
          <cell r="B609">
            <v>59507160</v>
          </cell>
          <cell r="D609" t="str">
            <v>АФ</v>
          </cell>
        </row>
        <row r="610">
          <cell r="B610">
            <v>59500363</v>
          </cell>
          <cell r="D610" t="str">
            <v>АФ</v>
          </cell>
        </row>
        <row r="611">
          <cell r="B611">
            <v>59501338</v>
          </cell>
          <cell r="D611" t="str">
            <v>АФ</v>
          </cell>
        </row>
        <row r="612">
          <cell r="B612">
            <v>59595470</v>
          </cell>
          <cell r="D612" t="str">
            <v>АФ</v>
          </cell>
        </row>
        <row r="613">
          <cell r="B613">
            <v>59501635</v>
          </cell>
          <cell r="D613" t="str">
            <v>АФ</v>
          </cell>
        </row>
        <row r="614">
          <cell r="B614">
            <v>95360905</v>
          </cell>
          <cell r="D614" t="str">
            <v>АФ</v>
          </cell>
        </row>
        <row r="615">
          <cell r="B615">
            <v>59501080</v>
          </cell>
          <cell r="D615" t="str">
            <v>АФ</v>
          </cell>
        </row>
        <row r="616">
          <cell r="B616">
            <v>59506634</v>
          </cell>
          <cell r="D616" t="str">
            <v>АФ</v>
          </cell>
        </row>
        <row r="617">
          <cell r="B617">
            <v>59509919</v>
          </cell>
          <cell r="D617" t="str">
            <v>АФ</v>
          </cell>
        </row>
        <row r="618">
          <cell r="B618">
            <v>59507012</v>
          </cell>
          <cell r="D618" t="str">
            <v>АФ</v>
          </cell>
        </row>
        <row r="619">
          <cell r="B619">
            <v>59500488</v>
          </cell>
          <cell r="D619" t="str">
            <v>АФ</v>
          </cell>
        </row>
        <row r="620">
          <cell r="B620">
            <v>95360848</v>
          </cell>
          <cell r="D620" t="str">
            <v>АФ</v>
          </cell>
        </row>
        <row r="621">
          <cell r="B621">
            <v>59507723</v>
          </cell>
          <cell r="D621" t="str">
            <v>АФ</v>
          </cell>
        </row>
        <row r="622">
          <cell r="B622">
            <v>59500645</v>
          </cell>
          <cell r="D622" t="str">
            <v>АФ</v>
          </cell>
        </row>
        <row r="623">
          <cell r="B623">
            <v>59595314</v>
          </cell>
          <cell r="D623" t="str">
            <v>АФ</v>
          </cell>
        </row>
        <row r="624">
          <cell r="B624">
            <v>59500371</v>
          </cell>
          <cell r="D624" t="str">
            <v>АФ</v>
          </cell>
        </row>
        <row r="625">
          <cell r="B625">
            <v>59506857</v>
          </cell>
          <cell r="D625" t="str">
            <v>АФ</v>
          </cell>
        </row>
        <row r="626">
          <cell r="B626">
            <v>59501247</v>
          </cell>
          <cell r="D626" t="str">
            <v>АФ</v>
          </cell>
        </row>
        <row r="627">
          <cell r="B627">
            <v>95360657</v>
          </cell>
          <cell r="D627" t="str">
            <v>АФ</v>
          </cell>
        </row>
        <row r="628">
          <cell r="B628">
            <v>59500827</v>
          </cell>
          <cell r="D628" t="str">
            <v>АФ</v>
          </cell>
        </row>
        <row r="629">
          <cell r="B629">
            <v>95360178</v>
          </cell>
          <cell r="D629" t="str">
            <v>АФ</v>
          </cell>
        </row>
        <row r="630">
          <cell r="B630">
            <v>95360137</v>
          </cell>
          <cell r="D630" t="str">
            <v>АФ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selection activeCell="F12" sqref="F12:F14"/>
    </sheetView>
  </sheetViews>
  <sheetFormatPr defaultRowHeight="15" x14ac:dyDescent="0.25"/>
  <cols>
    <col min="1" max="1" width="9.5703125" customWidth="1"/>
    <col min="2" max="2" width="9.7109375" customWidth="1"/>
    <col min="3" max="3" width="7" customWidth="1"/>
    <col min="4" max="4" width="18.85546875" customWidth="1"/>
    <col min="5" max="5" width="4.85546875" customWidth="1"/>
    <col min="6" max="6" width="15.5703125" customWidth="1"/>
    <col min="7" max="7" width="18.28515625" customWidth="1"/>
    <col min="8" max="8" width="4.42578125" customWidth="1"/>
    <col min="9" max="9" width="3.28515625" customWidth="1"/>
    <col min="10" max="10" width="4.140625" customWidth="1"/>
    <col min="11" max="12" width="3.7109375" customWidth="1"/>
    <col min="13" max="13" width="18.5703125" customWidth="1"/>
    <col min="14" max="14" width="7.7109375" customWidth="1"/>
    <col min="15" max="15" width="18.42578125" customWidth="1"/>
    <col min="16" max="16" width="22" customWidth="1"/>
  </cols>
  <sheetData>
    <row r="1" spans="1:17" ht="30" customHeight="1" x14ac:dyDescent="0.25">
      <c r="A1" s="23" t="s">
        <v>0</v>
      </c>
      <c r="B1" s="9" t="s">
        <v>1</v>
      </c>
      <c r="C1" s="9" t="s">
        <v>2</v>
      </c>
      <c r="D1" s="24" t="s">
        <v>3</v>
      </c>
      <c r="E1" s="25"/>
      <c r="F1" s="25"/>
      <c r="G1" s="26"/>
      <c r="H1" s="24" t="s">
        <v>4</v>
      </c>
      <c r="I1" s="25"/>
      <c r="J1" s="25"/>
      <c r="K1" s="25"/>
      <c r="L1" s="30"/>
      <c r="M1" s="32" t="s">
        <v>5</v>
      </c>
      <c r="N1" s="33"/>
      <c r="O1" s="33"/>
      <c r="P1" s="34"/>
      <c r="Q1" s="38" t="s">
        <v>21</v>
      </c>
    </row>
    <row r="2" spans="1:17" x14ac:dyDescent="0.25">
      <c r="A2" s="23"/>
      <c r="B2" s="10" t="s">
        <v>6</v>
      </c>
      <c r="C2" s="10" t="s">
        <v>7</v>
      </c>
      <c r="D2" s="27"/>
      <c r="E2" s="28"/>
      <c r="F2" s="28"/>
      <c r="G2" s="29"/>
      <c r="H2" s="27"/>
      <c r="I2" s="28"/>
      <c r="J2" s="28"/>
      <c r="K2" s="28"/>
      <c r="L2" s="31"/>
      <c r="M2" s="35"/>
      <c r="N2" s="36"/>
      <c r="O2" s="36"/>
      <c r="P2" s="37"/>
      <c r="Q2" s="50"/>
    </row>
    <row r="3" spans="1:17" ht="45" x14ac:dyDescent="0.25">
      <c r="A3" s="23"/>
      <c r="B3" s="10" t="s">
        <v>8</v>
      </c>
      <c r="C3" s="10" t="s">
        <v>6</v>
      </c>
      <c r="D3" s="10" t="s">
        <v>9</v>
      </c>
      <c r="E3" s="40" t="s">
        <v>10</v>
      </c>
      <c r="F3" s="41"/>
      <c r="G3" s="10" t="s">
        <v>9</v>
      </c>
      <c r="H3" s="10" t="s">
        <v>9</v>
      </c>
      <c r="I3" s="11" t="s">
        <v>10</v>
      </c>
      <c r="J3" s="12"/>
      <c r="K3" s="10" t="s">
        <v>9</v>
      </c>
      <c r="L3" s="13" t="s">
        <v>11</v>
      </c>
      <c r="M3" s="17" t="s">
        <v>9</v>
      </c>
      <c r="N3" s="42" t="s">
        <v>10</v>
      </c>
      <c r="O3" s="43"/>
      <c r="P3" s="17" t="s">
        <v>9</v>
      </c>
      <c r="Q3" s="50"/>
    </row>
    <row r="4" spans="1:17" ht="60" x14ac:dyDescent="0.25">
      <c r="A4" s="23"/>
      <c r="B4" s="10"/>
      <c r="C4" s="10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13</v>
      </c>
      <c r="I4" s="10" t="s">
        <v>14</v>
      </c>
      <c r="J4" s="10" t="s">
        <v>15</v>
      </c>
      <c r="K4" s="10" t="s">
        <v>16</v>
      </c>
      <c r="L4" s="13" t="s">
        <v>17</v>
      </c>
      <c r="M4" s="19" t="s">
        <v>13</v>
      </c>
      <c r="N4" s="38" t="s">
        <v>10</v>
      </c>
      <c r="O4" s="38" t="s">
        <v>24</v>
      </c>
      <c r="P4" s="38" t="s">
        <v>16</v>
      </c>
      <c r="Q4" s="50"/>
    </row>
    <row r="5" spans="1:17" ht="45" x14ac:dyDescent="0.25">
      <c r="A5" s="23"/>
      <c r="B5" s="10"/>
      <c r="C5" s="10"/>
      <c r="D5" s="10"/>
      <c r="E5" s="10" t="s">
        <v>10</v>
      </c>
      <c r="F5" s="10" t="s">
        <v>10</v>
      </c>
      <c r="G5" s="10"/>
      <c r="H5" s="10"/>
      <c r="I5" s="10" t="s">
        <v>10</v>
      </c>
      <c r="J5" s="10" t="s">
        <v>10</v>
      </c>
      <c r="K5" s="10"/>
      <c r="L5" s="13"/>
      <c r="M5" s="18"/>
      <c r="N5" s="39"/>
      <c r="O5" s="39"/>
      <c r="P5" s="39"/>
      <c r="Q5" s="50"/>
    </row>
    <row r="6" spans="1:17" x14ac:dyDescent="0.25">
      <c r="A6" s="23"/>
      <c r="B6" s="14"/>
      <c r="C6" s="14"/>
      <c r="D6" s="14"/>
      <c r="E6" s="14" t="s">
        <v>18</v>
      </c>
      <c r="F6" s="14"/>
      <c r="G6" s="10" t="s">
        <v>16</v>
      </c>
      <c r="H6" s="14"/>
      <c r="I6" s="14" t="s">
        <v>18</v>
      </c>
      <c r="J6" s="14"/>
      <c r="K6" s="14"/>
      <c r="L6" s="15"/>
      <c r="M6" s="17"/>
      <c r="N6" s="17">
        <v>20</v>
      </c>
      <c r="O6" s="17"/>
      <c r="P6" s="17"/>
      <c r="Q6" s="39"/>
    </row>
    <row r="7" spans="1:17" ht="15" customHeight="1" x14ac:dyDescent="0.25">
      <c r="A7" s="8">
        <v>95161907</v>
      </c>
      <c r="B7" s="44" t="s">
        <v>19</v>
      </c>
      <c r="C7" s="46">
        <v>210</v>
      </c>
      <c r="D7" s="48">
        <v>196899</v>
      </c>
      <c r="E7" s="46">
        <v>20</v>
      </c>
      <c r="F7" s="48">
        <v>39379.800000000003</v>
      </c>
      <c r="G7" s="48">
        <v>236278.8</v>
      </c>
      <c r="H7" s="51">
        <v>0</v>
      </c>
      <c r="I7" s="51"/>
      <c r="J7" s="51">
        <v>0</v>
      </c>
      <c r="K7" s="51">
        <v>0</v>
      </c>
      <c r="L7" s="53"/>
      <c r="M7" s="2">
        <f>D$7/Q7</f>
        <v>65633</v>
      </c>
      <c r="N7" s="2">
        <f>N6</f>
        <v>20</v>
      </c>
      <c r="O7" s="2">
        <f>F$7/Q7</f>
        <v>13126.6</v>
      </c>
      <c r="P7" s="2">
        <f>G$7/Q7</f>
        <v>78759.599999999991</v>
      </c>
      <c r="Q7" s="2">
        <v>3</v>
      </c>
    </row>
    <row r="8" spans="1:17" x14ac:dyDescent="0.25">
      <c r="A8" s="8">
        <v>95160255</v>
      </c>
      <c r="B8" s="45"/>
      <c r="C8" s="47"/>
      <c r="D8" s="49"/>
      <c r="E8" s="47"/>
      <c r="F8" s="49"/>
      <c r="G8" s="49"/>
      <c r="H8" s="52"/>
      <c r="I8" s="52"/>
      <c r="J8" s="52"/>
      <c r="K8" s="52"/>
      <c r="L8" s="54"/>
      <c r="M8" s="2">
        <f>D$7/Q8</f>
        <v>65633</v>
      </c>
      <c r="N8" s="2">
        <f t="shared" ref="N8:N48" si="0">N7</f>
        <v>20</v>
      </c>
      <c r="O8" s="2">
        <f>F$7/Q8</f>
        <v>13126.6</v>
      </c>
      <c r="P8" s="2">
        <f>G$7/Q8</f>
        <v>78759.599999999991</v>
      </c>
      <c r="Q8" s="2">
        <v>3</v>
      </c>
    </row>
    <row r="9" spans="1:17" x14ac:dyDescent="0.25">
      <c r="A9" s="16">
        <v>59506899</v>
      </c>
      <c r="B9" s="45"/>
      <c r="C9" s="47"/>
      <c r="D9" s="49"/>
      <c r="E9" s="47"/>
      <c r="F9" s="49"/>
      <c r="G9" s="49"/>
      <c r="H9" s="52"/>
      <c r="I9" s="52"/>
      <c r="J9" s="52"/>
      <c r="K9" s="52"/>
      <c r="L9" s="54"/>
      <c r="M9" s="2">
        <f>D$7/Q9</f>
        <v>65633</v>
      </c>
      <c r="N9" s="2">
        <f t="shared" si="0"/>
        <v>20</v>
      </c>
      <c r="O9" s="2">
        <f>F$7/Q9</f>
        <v>13126.6</v>
      </c>
      <c r="P9" s="2">
        <f>G$7/Q9</f>
        <v>78759.599999999991</v>
      </c>
      <c r="Q9" s="2">
        <v>3</v>
      </c>
    </row>
    <row r="10" spans="1:17" ht="15" customHeight="1" x14ac:dyDescent="0.25">
      <c r="A10" s="8">
        <v>59097741</v>
      </c>
      <c r="B10" s="55" t="s">
        <v>22</v>
      </c>
      <c r="C10" s="46">
        <v>139.19999999999999</v>
      </c>
      <c r="D10" s="48">
        <v>187308</v>
      </c>
      <c r="E10" s="46">
        <v>20</v>
      </c>
      <c r="F10" s="48">
        <v>37461.599999999999</v>
      </c>
      <c r="G10" s="48">
        <v>224769.6</v>
      </c>
      <c r="H10" s="51">
        <v>0</v>
      </c>
      <c r="I10" s="51"/>
      <c r="J10" s="51">
        <v>0</v>
      </c>
      <c r="K10" s="51">
        <v>0</v>
      </c>
      <c r="L10" s="53"/>
      <c r="M10" s="2">
        <f>D$10/Q10</f>
        <v>93654</v>
      </c>
      <c r="N10" s="2">
        <f t="shared" si="0"/>
        <v>20</v>
      </c>
      <c r="O10" s="2">
        <f>F$10/Q10</f>
        <v>18730.8</v>
      </c>
      <c r="P10" s="2">
        <f>G$10/Q10</f>
        <v>112384.8</v>
      </c>
      <c r="Q10" s="2">
        <v>2</v>
      </c>
    </row>
    <row r="11" spans="1:17" x14ac:dyDescent="0.25">
      <c r="A11" s="16">
        <v>53206637</v>
      </c>
      <c r="B11" s="56"/>
      <c r="C11" s="47"/>
      <c r="D11" s="49"/>
      <c r="E11" s="47"/>
      <c r="F11" s="49"/>
      <c r="G11" s="49"/>
      <c r="H11" s="52"/>
      <c r="I11" s="52"/>
      <c r="J11" s="52"/>
      <c r="K11" s="52"/>
      <c r="L11" s="54"/>
      <c r="M11" s="2">
        <f>D$10/Q11</f>
        <v>93654</v>
      </c>
      <c r="N11" s="2">
        <f t="shared" si="0"/>
        <v>20</v>
      </c>
      <c r="O11" s="2">
        <f>F$10/Q11</f>
        <v>18730.8</v>
      </c>
      <c r="P11" s="2">
        <f>G$10/Q11</f>
        <v>112384.8</v>
      </c>
      <c r="Q11" s="2">
        <v>2</v>
      </c>
    </row>
    <row r="12" spans="1:17" ht="15" customHeight="1" x14ac:dyDescent="0.25">
      <c r="A12" s="8">
        <v>59506790</v>
      </c>
      <c r="B12" s="57" t="s">
        <v>19</v>
      </c>
      <c r="C12" s="46">
        <v>212.2</v>
      </c>
      <c r="D12" s="48">
        <v>287793</v>
      </c>
      <c r="E12" s="46">
        <v>20</v>
      </c>
      <c r="F12" s="48">
        <v>57558.6</v>
      </c>
      <c r="G12" s="48">
        <v>345351.6</v>
      </c>
      <c r="H12" s="51">
        <v>0</v>
      </c>
      <c r="I12" s="51"/>
      <c r="J12" s="51">
        <v>0</v>
      </c>
      <c r="K12" s="51">
        <v>0</v>
      </c>
      <c r="L12" s="53"/>
      <c r="M12" s="2">
        <f>D$12/Q12</f>
        <v>95931</v>
      </c>
      <c r="N12" s="2">
        <f t="shared" si="0"/>
        <v>20</v>
      </c>
      <c r="O12" s="2">
        <f>F$12/Q12</f>
        <v>19186.2</v>
      </c>
      <c r="P12" s="2">
        <f>G$12/Q12</f>
        <v>115117.2</v>
      </c>
      <c r="Q12" s="2">
        <v>3</v>
      </c>
    </row>
    <row r="13" spans="1:17" x14ac:dyDescent="0.25">
      <c r="A13" s="8">
        <v>59097055</v>
      </c>
      <c r="B13" s="58"/>
      <c r="C13" s="47"/>
      <c r="D13" s="49"/>
      <c r="E13" s="47"/>
      <c r="F13" s="49"/>
      <c r="G13" s="49"/>
      <c r="H13" s="52"/>
      <c r="I13" s="52"/>
      <c r="J13" s="52"/>
      <c r="K13" s="52"/>
      <c r="L13" s="54"/>
      <c r="M13" s="2">
        <f>D$12/Q13</f>
        <v>95931</v>
      </c>
      <c r="N13" s="2">
        <f t="shared" si="0"/>
        <v>20</v>
      </c>
      <c r="O13" s="2">
        <f>F$12/Q13</f>
        <v>19186.2</v>
      </c>
      <c r="P13" s="2">
        <f>G$12/Q13</f>
        <v>115117.2</v>
      </c>
      <c r="Q13" s="2">
        <v>3</v>
      </c>
    </row>
    <row r="14" spans="1:17" x14ac:dyDescent="0.25">
      <c r="A14" s="16">
        <v>53206686</v>
      </c>
      <c r="B14" s="58"/>
      <c r="C14" s="47"/>
      <c r="D14" s="49"/>
      <c r="E14" s="47"/>
      <c r="F14" s="49"/>
      <c r="G14" s="49"/>
      <c r="H14" s="52"/>
      <c r="I14" s="52"/>
      <c r="J14" s="52"/>
      <c r="K14" s="52"/>
      <c r="L14" s="54"/>
      <c r="M14" s="2">
        <f>D$12/Q14</f>
        <v>95931</v>
      </c>
      <c r="N14" s="2">
        <f t="shared" si="0"/>
        <v>20</v>
      </c>
      <c r="O14" s="2">
        <f>F$12/Q14</f>
        <v>19186.2</v>
      </c>
      <c r="P14" s="2">
        <f>G$12/Q14</f>
        <v>115117.2</v>
      </c>
      <c r="Q14" s="2">
        <v>3</v>
      </c>
    </row>
    <row r="15" spans="1:17" x14ac:dyDescent="0.25">
      <c r="A15" s="1">
        <v>59094557</v>
      </c>
      <c r="B15" s="46">
        <v>421195</v>
      </c>
      <c r="C15" s="46">
        <v>0</v>
      </c>
      <c r="D15" s="48">
        <v>54394</v>
      </c>
      <c r="E15" s="46">
        <v>20</v>
      </c>
      <c r="F15" s="48">
        <v>10878.8</v>
      </c>
      <c r="G15" s="48">
        <v>65272.800000000003</v>
      </c>
      <c r="H15" s="51">
        <v>0</v>
      </c>
      <c r="I15" s="51"/>
      <c r="J15" s="51">
        <v>0</v>
      </c>
      <c r="K15" s="51">
        <v>0</v>
      </c>
      <c r="L15" s="53"/>
      <c r="M15" s="2">
        <f>D$15/Q15</f>
        <v>27197</v>
      </c>
      <c r="N15" s="2">
        <f t="shared" si="0"/>
        <v>20</v>
      </c>
      <c r="O15" s="2">
        <f>F$15/Q15</f>
        <v>5439.4</v>
      </c>
      <c r="P15" s="2">
        <f>G$15/Q15</f>
        <v>32636.400000000001</v>
      </c>
      <c r="Q15" s="2">
        <v>2</v>
      </c>
    </row>
    <row r="16" spans="1:17" x14ac:dyDescent="0.25">
      <c r="A16" s="1">
        <v>59092858</v>
      </c>
      <c r="B16" s="47"/>
      <c r="C16" s="47"/>
      <c r="D16" s="49"/>
      <c r="E16" s="47"/>
      <c r="F16" s="49"/>
      <c r="G16" s="49"/>
      <c r="H16" s="52"/>
      <c r="I16" s="52"/>
      <c r="J16" s="52"/>
      <c r="K16" s="52"/>
      <c r="L16" s="54"/>
      <c r="M16" s="2">
        <f>D$15/Q16</f>
        <v>27197</v>
      </c>
      <c r="N16" s="2">
        <f t="shared" si="0"/>
        <v>20</v>
      </c>
      <c r="O16" s="2">
        <f>F$15/Q16</f>
        <v>5439.4</v>
      </c>
      <c r="P16" s="2">
        <f>G$15/Q16</f>
        <v>32636.400000000001</v>
      </c>
      <c r="Q16" s="2">
        <v>2</v>
      </c>
    </row>
    <row r="17" spans="1:17" ht="15" customHeight="1" x14ac:dyDescent="0.25">
      <c r="A17" s="3">
        <v>59095018</v>
      </c>
      <c r="B17" s="3" t="s">
        <v>23</v>
      </c>
      <c r="C17" s="3">
        <v>0</v>
      </c>
      <c r="D17" s="4">
        <v>25232</v>
      </c>
      <c r="E17" s="3">
        <v>20</v>
      </c>
      <c r="F17" s="4">
        <v>5046.3999999999996</v>
      </c>
      <c r="G17" s="4">
        <v>30278.400000000001</v>
      </c>
      <c r="H17" s="5">
        <v>0</v>
      </c>
      <c r="I17" s="5"/>
      <c r="J17" s="5">
        <v>0</v>
      </c>
      <c r="K17" s="5">
        <v>0</v>
      </c>
      <c r="L17" s="6"/>
      <c r="M17" s="2">
        <f>D$17/Q17</f>
        <v>25232</v>
      </c>
      <c r="N17" s="2">
        <f t="shared" ref="N17" si="1">N16</f>
        <v>20</v>
      </c>
      <c r="O17" s="2">
        <f>F$17/Q17</f>
        <v>5046.3999999999996</v>
      </c>
      <c r="P17" s="2">
        <f>G$17/Q17</f>
        <v>30278.400000000001</v>
      </c>
      <c r="Q17" s="2">
        <v>1</v>
      </c>
    </row>
    <row r="18" spans="1:17" ht="30" x14ac:dyDescent="0.25">
      <c r="A18" s="7">
        <v>59176545</v>
      </c>
      <c r="B18" s="3" t="s">
        <v>20</v>
      </c>
      <c r="C18" s="3">
        <v>0</v>
      </c>
      <c r="D18" s="4">
        <v>5477</v>
      </c>
      <c r="E18" s="3">
        <v>20</v>
      </c>
      <c r="F18" s="4">
        <v>1095.4000000000001</v>
      </c>
      <c r="G18" s="4">
        <v>6572.4</v>
      </c>
      <c r="H18" s="5">
        <v>0</v>
      </c>
      <c r="I18" s="5"/>
      <c r="J18" s="5">
        <v>0</v>
      </c>
      <c r="K18" s="5">
        <v>0</v>
      </c>
      <c r="L18" s="6"/>
      <c r="M18" s="2">
        <f>D$18/Q18</f>
        <v>5477</v>
      </c>
      <c r="N18" s="2">
        <f t="shared" ref="N18" si="2">N17</f>
        <v>20</v>
      </c>
      <c r="O18" s="2">
        <f>F$18/Q18</f>
        <v>1095.4000000000001</v>
      </c>
      <c r="P18" s="2">
        <f>G$18/Q18</f>
        <v>6572.4</v>
      </c>
      <c r="Q18" s="2">
        <v>1</v>
      </c>
    </row>
    <row r="19" spans="1:17" ht="15" customHeight="1" x14ac:dyDescent="0.25">
      <c r="A19" s="8">
        <v>53212569</v>
      </c>
      <c r="B19" s="46" t="s">
        <v>20</v>
      </c>
      <c r="C19" s="46">
        <v>0</v>
      </c>
      <c r="D19" s="48">
        <v>68866</v>
      </c>
      <c r="E19" s="46">
        <v>20</v>
      </c>
      <c r="F19" s="48">
        <v>13773.2</v>
      </c>
      <c r="G19" s="48">
        <v>82639.199999999997</v>
      </c>
      <c r="H19" s="51">
        <v>0</v>
      </c>
      <c r="I19" s="51"/>
      <c r="J19" s="51">
        <v>0</v>
      </c>
      <c r="K19" s="51">
        <v>0</v>
      </c>
      <c r="L19" s="53"/>
      <c r="M19" s="2">
        <f t="shared" ref="M19:M32" si="3">D$19/Q19</f>
        <v>4919</v>
      </c>
      <c r="N19" s="2">
        <f t="shared" ref="N19" si="4">N18</f>
        <v>20</v>
      </c>
      <c r="O19" s="2">
        <f t="shared" ref="O19:O32" si="5">F$19/Q19</f>
        <v>983.80000000000007</v>
      </c>
      <c r="P19" s="2">
        <f t="shared" ref="P19:P32" si="6">G$19/Q19</f>
        <v>5902.8</v>
      </c>
      <c r="Q19" s="2">
        <v>14</v>
      </c>
    </row>
    <row r="20" spans="1:17" x14ac:dyDescent="0.25">
      <c r="A20" s="8">
        <v>53220273</v>
      </c>
      <c r="B20" s="47"/>
      <c r="C20" s="47"/>
      <c r="D20" s="49"/>
      <c r="E20" s="47"/>
      <c r="F20" s="49"/>
      <c r="G20" s="49"/>
      <c r="H20" s="52"/>
      <c r="I20" s="52"/>
      <c r="J20" s="52"/>
      <c r="K20" s="52"/>
      <c r="L20" s="54"/>
      <c r="M20" s="2">
        <f t="shared" si="3"/>
        <v>4919</v>
      </c>
      <c r="N20" s="2">
        <f t="shared" ref="N20:N33" si="7">N19</f>
        <v>20</v>
      </c>
      <c r="O20" s="2">
        <f t="shared" si="5"/>
        <v>983.80000000000007</v>
      </c>
      <c r="P20" s="2">
        <f t="shared" si="6"/>
        <v>5902.8</v>
      </c>
      <c r="Q20" s="2">
        <v>14</v>
      </c>
    </row>
    <row r="21" spans="1:17" x14ac:dyDescent="0.25">
      <c r="A21" s="8">
        <v>59097600</v>
      </c>
      <c r="B21" s="47"/>
      <c r="C21" s="47"/>
      <c r="D21" s="49"/>
      <c r="E21" s="47"/>
      <c r="F21" s="49"/>
      <c r="G21" s="49"/>
      <c r="H21" s="52"/>
      <c r="I21" s="52"/>
      <c r="J21" s="52"/>
      <c r="K21" s="52"/>
      <c r="L21" s="54"/>
      <c r="M21" s="2">
        <f t="shared" si="3"/>
        <v>4919</v>
      </c>
      <c r="N21" s="2">
        <f t="shared" si="7"/>
        <v>20</v>
      </c>
      <c r="O21" s="2">
        <f t="shared" si="5"/>
        <v>983.80000000000007</v>
      </c>
      <c r="P21" s="2">
        <f t="shared" si="6"/>
        <v>5902.8</v>
      </c>
      <c r="Q21" s="2">
        <v>14</v>
      </c>
    </row>
    <row r="22" spans="1:17" ht="15" customHeight="1" x14ac:dyDescent="0.25">
      <c r="A22" s="8">
        <v>59097972</v>
      </c>
      <c r="B22" s="47"/>
      <c r="C22" s="47"/>
      <c r="D22" s="49"/>
      <c r="E22" s="47"/>
      <c r="F22" s="49"/>
      <c r="G22" s="49"/>
      <c r="H22" s="52"/>
      <c r="I22" s="52"/>
      <c r="J22" s="52"/>
      <c r="K22" s="52"/>
      <c r="L22" s="54"/>
      <c r="M22" s="2">
        <f t="shared" si="3"/>
        <v>4919</v>
      </c>
      <c r="N22" s="2">
        <f t="shared" si="7"/>
        <v>20</v>
      </c>
      <c r="O22" s="2">
        <f t="shared" si="5"/>
        <v>983.80000000000007</v>
      </c>
      <c r="P22" s="2">
        <f t="shared" si="6"/>
        <v>5902.8</v>
      </c>
      <c r="Q22" s="2">
        <v>14</v>
      </c>
    </row>
    <row r="23" spans="1:17" x14ac:dyDescent="0.25">
      <c r="A23" s="8">
        <v>59176255</v>
      </c>
      <c r="B23" s="47"/>
      <c r="C23" s="47"/>
      <c r="D23" s="49"/>
      <c r="E23" s="47"/>
      <c r="F23" s="49"/>
      <c r="G23" s="49"/>
      <c r="H23" s="52"/>
      <c r="I23" s="52"/>
      <c r="J23" s="52"/>
      <c r="K23" s="52"/>
      <c r="L23" s="54"/>
      <c r="M23" s="2">
        <f t="shared" si="3"/>
        <v>4919</v>
      </c>
      <c r="N23" s="2">
        <f t="shared" si="7"/>
        <v>20</v>
      </c>
      <c r="O23" s="2">
        <f t="shared" si="5"/>
        <v>983.80000000000007</v>
      </c>
      <c r="P23" s="2">
        <f t="shared" si="6"/>
        <v>5902.8</v>
      </c>
      <c r="Q23" s="2">
        <v>14</v>
      </c>
    </row>
    <row r="24" spans="1:17" x14ac:dyDescent="0.25">
      <c r="A24" s="8">
        <v>59176586</v>
      </c>
      <c r="B24" s="47"/>
      <c r="C24" s="47"/>
      <c r="D24" s="49"/>
      <c r="E24" s="47"/>
      <c r="F24" s="49"/>
      <c r="G24" s="49"/>
      <c r="H24" s="52"/>
      <c r="I24" s="52"/>
      <c r="J24" s="52"/>
      <c r="K24" s="52"/>
      <c r="L24" s="54"/>
      <c r="M24" s="2">
        <f t="shared" si="3"/>
        <v>4919</v>
      </c>
      <c r="N24" s="2">
        <f t="shared" si="7"/>
        <v>20</v>
      </c>
      <c r="O24" s="2">
        <f t="shared" si="5"/>
        <v>983.80000000000007</v>
      </c>
      <c r="P24" s="2">
        <f t="shared" si="6"/>
        <v>5902.8</v>
      </c>
      <c r="Q24" s="2">
        <v>14</v>
      </c>
    </row>
    <row r="25" spans="1:17" x14ac:dyDescent="0.25">
      <c r="A25" s="8">
        <v>95159836</v>
      </c>
      <c r="B25" s="47"/>
      <c r="C25" s="47"/>
      <c r="D25" s="49"/>
      <c r="E25" s="47"/>
      <c r="F25" s="49"/>
      <c r="G25" s="49"/>
      <c r="H25" s="52"/>
      <c r="I25" s="52"/>
      <c r="J25" s="52"/>
      <c r="K25" s="52"/>
      <c r="L25" s="54"/>
      <c r="M25" s="2">
        <f t="shared" si="3"/>
        <v>4919</v>
      </c>
      <c r="N25" s="2">
        <f t="shared" si="7"/>
        <v>20</v>
      </c>
      <c r="O25" s="2">
        <f t="shared" si="5"/>
        <v>983.80000000000007</v>
      </c>
      <c r="P25" s="2">
        <f t="shared" si="6"/>
        <v>5902.8</v>
      </c>
      <c r="Q25" s="2">
        <v>14</v>
      </c>
    </row>
    <row r="26" spans="1:17" x14ac:dyDescent="0.25">
      <c r="A26" s="8">
        <v>95160131</v>
      </c>
      <c r="B26" s="47"/>
      <c r="C26" s="47"/>
      <c r="D26" s="49"/>
      <c r="E26" s="47"/>
      <c r="F26" s="49"/>
      <c r="G26" s="49"/>
      <c r="H26" s="52"/>
      <c r="I26" s="52"/>
      <c r="J26" s="52"/>
      <c r="K26" s="52"/>
      <c r="L26" s="54"/>
      <c r="M26" s="2">
        <f t="shared" si="3"/>
        <v>4919</v>
      </c>
      <c r="N26" s="2">
        <f t="shared" si="7"/>
        <v>20</v>
      </c>
      <c r="O26" s="2">
        <f t="shared" si="5"/>
        <v>983.80000000000007</v>
      </c>
      <c r="P26" s="2">
        <f t="shared" si="6"/>
        <v>5902.8</v>
      </c>
      <c r="Q26" s="2">
        <v>14</v>
      </c>
    </row>
    <row r="27" spans="1:17" x14ac:dyDescent="0.25">
      <c r="A27" s="8">
        <v>95160966</v>
      </c>
      <c r="B27" s="47"/>
      <c r="C27" s="47"/>
      <c r="D27" s="49"/>
      <c r="E27" s="47"/>
      <c r="F27" s="49"/>
      <c r="G27" s="49"/>
      <c r="H27" s="52"/>
      <c r="I27" s="52"/>
      <c r="J27" s="52"/>
      <c r="K27" s="52"/>
      <c r="L27" s="54"/>
      <c r="M27" s="2">
        <f t="shared" si="3"/>
        <v>4919</v>
      </c>
      <c r="N27" s="2">
        <f t="shared" si="7"/>
        <v>20</v>
      </c>
      <c r="O27" s="2">
        <f t="shared" si="5"/>
        <v>983.80000000000007</v>
      </c>
      <c r="P27" s="2">
        <f t="shared" si="6"/>
        <v>5902.8</v>
      </c>
      <c r="Q27" s="2">
        <v>14</v>
      </c>
    </row>
    <row r="28" spans="1:17" ht="15" customHeight="1" x14ac:dyDescent="0.25">
      <c r="A28" s="8">
        <v>95161949</v>
      </c>
      <c r="B28" s="47"/>
      <c r="C28" s="47"/>
      <c r="D28" s="49"/>
      <c r="E28" s="47"/>
      <c r="F28" s="49"/>
      <c r="G28" s="49"/>
      <c r="H28" s="52"/>
      <c r="I28" s="52"/>
      <c r="J28" s="52"/>
      <c r="K28" s="52"/>
      <c r="L28" s="54"/>
      <c r="M28" s="2">
        <f t="shared" si="3"/>
        <v>4919</v>
      </c>
      <c r="N28" s="2">
        <f t="shared" si="7"/>
        <v>20</v>
      </c>
      <c r="O28" s="2">
        <f t="shared" si="5"/>
        <v>983.80000000000007</v>
      </c>
      <c r="P28" s="2">
        <f t="shared" si="6"/>
        <v>5902.8</v>
      </c>
      <c r="Q28" s="2">
        <v>14</v>
      </c>
    </row>
    <row r="29" spans="1:17" x14ac:dyDescent="0.25">
      <c r="A29" s="8">
        <v>95162087</v>
      </c>
      <c r="B29" s="47"/>
      <c r="C29" s="47"/>
      <c r="D29" s="49"/>
      <c r="E29" s="47"/>
      <c r="F29" s="49"/>
      <c r="G29" s="49"/>
      <c r="H29" s="52"/>
      <c r="I29" s="52"/>
      <c r="J29" s="52"/>
      <c r="K29" s="52"/>
      <c r="L29" s="54"/>
      <c r="M29" s="2">
        <f t="shared" si="3"/>
        <v>4919</v>
      </c>
      <c r="N29" s="2">
        <f t="shared" si="7"/>
        <v>20</v>
      </c>
      <c r="O29" s="2">
        <f t="shared" si="5"/>
        <v>983.80000000000007</v>
      </c>
      <c r="P29" s="2">
        <f t="shared" si="6"/>
        <v>5902.8</v>
      </c>
      <c r="Q29" s="2">
        <v>14</v>
      </c>
    </row>
    <row r="30" spans="1:17" ht="15" customHeight="1" x14ac:dyDescent="0.25">
      <c r="A30" s="8">
        <v>95162277</v>
      </c>
      <c r="B30" s="47"/>
      <c r="C30" s="47"/>
      <c r="D30" s="49"/>
      <c r="E30" s="47"/>
      <c r="F30" s="49"/>
      <c r="G30" s="49"/>
      <c r="H30" s="52"/>
      <c r="I30" s="52"/>
      <c r="J30" s="52"/>
      <c r="K30" s="52"/>
      <c r="L30" s="54"/>
      <c r="M30" s="2">
        <f t="shared" si="3"/>
        <v>4919</v>
      </c>
      <c r="N30" s="2">
        <f t="shared" si="7"/>
        <v>20</v>
      </c>
      <c r="O30" s="2">
        <f t="shared" si="5"/>
        <v>983.80000000000007</v>
      </c>
      <c r="P30" s="2">
        <f t="shared" si="6"/>
        <v>5902.8</v>
      </c>
      <c r="Q30" s="2">
        <v>14</v>
      </c>
    </row>
    <row r="31" spans="1:17" x14ac:dyDescent="0.25">
      <c r="A31" s="8">
        <v>95162285</v>
      </c>
      <c r="B31" s="47"/>
      <c r="C31" s="47"/>
      <c r="D31" s="49"/>
      <c r="E31" s="47"/>
      <c r="F31" s="49"/>
      <c r="G31" s="49"/>
      <c r="H31" s="52"/>
      <c r="I31" s="52"/>
      <c r="J31" s="52"/>
      <c r="K31" s="52"/>
      <c r="L31" s="54"/>
      <c r="M31" s="2">
        <f t="shared" si="3"/>
        <v>4919</v>
      </c>
      <c r="N31" s="2">
        <f t="shared" si="7"/>
        <v>20</v>
      </c>
      <c r="O31" s="2">
        <f t="shared" si="5"/>
        <v>983.80000000000007</v>
      </c>
      <c r="P31" s="2">
        <f t="shared" si="6"/>
        <v>5902.8</v>
      </c>
      <c r="Q31" s="2">
        <v>14</v>
      </c>
    </row>
    <row r="32" spans="1:17" x14ac:dyDescent="0.25">
      <c r="A32" s="16">
        <v>95467163</v>
      </c>
      <c r="B32" s="47"/>
      <c r="C32" s="47"/>
      <c r="D32" s="49"/>
      <c r="E32" s="47"/>
      <c r="F32" s="49"/>
      <c r="G32" s="49"/>
      <c r="H32" s="52"/>
      <c r="I32" s="52"/>
      <c r="J32" s="52"/>
      <c r="K32" s="52"/>
      <c r="L32" s="54"/>
      <c r="M32" s="2">
        <f t="shared" si="3"/>
        <v>4919</v>
      </c>
      <c r="N32" s="2">
        <f t="shared" si="7"/>
        <v>20</v>
      </c>
      <c r="O32" s="2">
        <f t="shared" si="5"/>
        <v>983.80000000000007</v>
      </c>
      <c r="P32" s="2">
        <f t="shared" si="6"/>
        <v>5902.8</v>
      </c>
      <c r="Q32" s="2">
        <v>14</v>
      </c>
    </row>
    <row r="33" spans="1:17" ht="15" customHeight="1" x14ac:dyDescent="0.25">
      <c r="A33" s="8">
        <v>59097915</v>
      </c>
      <c r="B33" s="46" t="s">
        <v>20</v>
      </c>
      <c r="C33" s="46">
        <v>0</v>
      </c>
      <c r="D33" s="48">
        <v>171040</v>
      </c>
      <c r="E33" s="46">
        <v>20</v>
      </c>
      <c r="F33" s="48">
        <v>34208</v>
      </c>
      <c r="G33" s="48">
        <v>205248</v>
      </c>
      <c r="H33" s="51">
        <v>0</v>
      </c>
      <c r="I33" s="51"/>
      <c r="J33" s="51">
        <v>0</v>
      </c>
      <c r="K33" s="51">
        <v>0</v>
      </c>
      <c r="L33" s="53"/>
      <c r="M33" s="2">
        <f>D$33/Q33</f>
        <v>42760</v>
      </c>
      <c r="N33" s="2">
        <f t="shared" si="7"/>
        <v>20</v>
      </c>
      <c r="O33" s="2">
        <f>F$33/Q33</f>
        <v>8552</v>
      </c>
      <c r="P33" s="2">
        <f>G$33/Q33</f>
        <v>51312</v>
      </c>
      <c r="Q33" s="2">
        <v>4</v>
      </c>
    </row>
    <row r="34" spans="1:17" x14ac:dyDescent="0.25">
      <c r="A34" s="8">
        <v>95160438</v>
      </c>
      <c r="B34" s="47"/>
      <c r="C34" s="47"/>
      <c r="D34" s="49"/>
      <c r="E34" s="47"/>
      <c r="F34" s="49"/>
      <c r="G34" s="49"/>
      <c r="H34" s="52"/>
      <c r="I34" s="52"/>
      <c r="J34" s="52"/>
      <c r="K34" s="52"/>
      <c r="L34" s="54"/>
      <c r="M34" s="2">
        <f>D$33/Q34</f>
        <v>42760</v>
      </c>
      <c r="N34" s="2">
        <f t="shared" ref="N34:N37" si="8">N33</f>
        <v>20</v>
      </c>
      <c r="O34" s="2">
        <f>F$33/Q34</f>
        <v>8552</v>
      </c>
      <c r="P34" s="2">
        <f>G$33/Q34</f>
        <v>51312</v>
      </c>
      <c r="Q34" s="2">
        <v>4</v>
      </c>
    </row>
    <row r="35" spans="1:17" x14ac:dyDescent="0.25">
      <c r="A35" s="8">
        <v>95160701</v>
      </c>
      <c r="B35" s="47"/>
      <c r="C35" s="47"/>
      <c r="D35" s="49"/>
      <c r="E35" s="47"/>
      <c r="F35" s="49"/>
      <c r="G35" s="49"/>
      <c r="H35" s="52"/>
      <c r="I35" s="52"/>
      <c r="J35" s="52"/>
      <c r="K35" s="52"/>
      <c r="L35" s="54"/>
      <c r="M35" s="2">
        <f>D$33/Q35</f>
        <v>42760</v>
      </c>
      <c r="N35" s="2">
        <f t="shared" si="8"/>
        <v>20</v>
      </c>
      <c r="O35" s="2">
        <f>F$33/Q35</f>
        <v>8552</v>
      </c>
      <c r="P35" s="2">
        <f>G$33/Q35</f>
        <v>51312</v>
      </c>
      <c r="Q35" s="2">
        <v>4</v>
      </c>
    </row>
    <row r="36" spans="1:17" x14ac:dyDescent="0.25">
      <c r="A36" s="16">
        <v>95160271</v>
      </c>
      <c r="B36" s="47"/>
      <c r="C36" s="47"/>
      <c r="D36" s="49"/>
      <c r="E36" s="47"/>
      <c r="F36" s="49"/>
      <c r="G36" s="49"/>
      <c r="H36" s="52"/>
      <c r="I36" s="52"/>
      <c r="J36" s="52"/>
      <c r="K36" s="52"/>
      <c r="L36" s="54"/>
      <c r="M36" s="2">
        <f>D$33/Q36</f>
        <v>42760</v>
      </c>
      <c r="N36" s="2">
        <f t="shared" si="8"/>
        <v>20</v>
      </c>
      <c r="O36" s="2">
        <f>F$33/Q36</f>
        <v>8552</v>
      </c>
      <c r="P36" s="2">
        <f>G$33/Q36</f>
        <v>51312</v>
      </c>
      <c r="Q36" s="2">
        <v>4</v>
      </c>
    </row>
    <row r="37" spans="1:17" ht="15" customHeight="1" x14ac:dyDescent="0.25">
      <c r="A37" s="8">
        <v>59093146</v>
      </c>
      <c r="B37" s="46" t="s">
        <v>20</v>
      </c>
      <c r="C37" s="46">
        <v>0</v>
      </c>
      <c r="D37" s="48">
        <v>110628</v>
      </c>
      <c r="E37" s="46">
        <v>20</v>
      </c>
      <c r="F37" s="48">
        <v>22125.599999999999</v>
      </c>
      <c r="G37" s="48">
        <v>132753.60000000001</v>
      </c>
      <c r="H37" s="51">
        <v>0</v>
      </c>
      <c r="I37" s="51"/>
      <c r="J37" s="51">
        <v>0</v>
      </c>
      <c r="K37" s="51">
        <v>0</v>
      </c>
      <c r="L37" s="53"/>
      <c r="M37" s="2">
        <f>D$37/Q37</f>
        <v>55314</v>
      </c>
      <c r="N37" s="2">
        <f t="shared" si="8"/>
        <v>20</v>
      </c>
      <c r="O37" s="2">
        <f>F$37/Q37</f>
        <v>11062.8</v>
      </c>
      <c r="P37" s="2">
        <f>G$37/Q37</f>
        <v>66376.800000000003</v>
      </c>
      <c r="Q37" s="2">
        <v>2</v>
      </c>
    </row>
    <row r="38" spans="1:17" x14ac:dyDescent="0.25">
      <c r="A38" s="16">
        <v>59093500</v>
      </c>
      <c r="B38" s="47"/>
      <c r="C38" s="47"/>
      <c r="D38" s="49"/>
      <c r="E38" s="47"/>
      <c r="F38" s="49"/>
      <c r="G38" s="49"/>
      <c r="H38" s="52"/>
      <c r="I38" s="52"/>
      <c r="J38" s="52"/>
      <c r="K38" s="52"/>
      <c r="L38" s="54"/>
      <c r="M38" s="2">
        <f>D$37/Q38</f>
        <v>55314</v>
      </c>
      <c r="N38" s="2">
        <f t="shared" ref="N38" si="9">N37</f>
        <v>20</v>
      </c>
      <c r="O38" s="2">
        <f>F$37/Q38</f>
        <v>11062.8</v>
      </c>
      <c r="P38" s="2">
        <f>G$37/Q38</f>
        <v>66376.800000000003</v>
      </c>
      <c r="Q38" s="2">
        <v>2</v>
      </c>
    </row>
    <row r="39" spans="1:17" ht="15" customHeight="1" x14ac:dyDescent="0.25">
      <c r="A39" s="8">
        <v>53207007</v>
      </c>
      <c r="B39" s="46" t="s">
        <v>20</v>
      </c>
      <c r="C39" s="46">
        <v>0</v>
      </c>
      <c r="D39" s="48">
        <v>49190</v>
      </c>
      <c r="E39" s="46">
        <v>20</v>
      </c>
      <c r="F39" s="48">
        <v>9838</v>
      </c>
      <c r="G39" s="48">
        <v>59028</v>
      </c>
      <c r="H39" s="51">
        <v>0</v>
      </c>
      <c r="I39" s="51"/>
      <c r="J39" s="51">
        <v>0</v>
      </c>
      <c r="K39" s="51">
        <v>0</v>
      </c>
      <c r="L39" s="53"/>
      <c r="M39" s="2"/>
      <c r="N39" s="2">
        <f t="shared" ref="N39" si="10">N38</f>
        <v>20</v>
      </c>
      <c r="O39" s="2"/>
      <c r="P39" s="2"/>
      <c r="Q39" s="2">
        <v>10</v>
      </c>
    </row>
    <row r="40" spans="1:17" ht="15" customHeight="1" x14ac:dyDescent="0.25">
      <c r="A40" s="8">
        <v>53208278</v>
      </c>
      <c r="B40" s="47"/>
      <c r="C40" s="47"/>
      <c r="D40" s="49"/>
      <c r="E40" s="47"/>
      <c r="F40" s="49"/>
      <c r="G40" s="49"/>
      <c r="H40" s="52"/>
      <c r="I40" s="52"/>
      <c r="J40" s="52"/>
      <c r="K40" s="52"/>
      <c r="L40" s="54"/>
      <c r="M40" s="2"/>
      <c r="N40" s="2">
        <f t="shared" si="0"/>
        <v>20</v>
      </c>
      <c r="O40" s="2"/>
      <c r="P40" s="2"/>
      <c r="Q40" s="2">
        <v>10</v>
      </c>
    </row>
    <row r="41" spans="1:17" x14ac:dyDescent="0.25">
      <c r="A41" s="8">
        <v>53220315</v>
      </c>
      <c r="B41" s="47"/>
      <c r="C41" s="47"/>
      <c r="D41" s="49"/>
      <c r="E41" s="47"/>
      <c r="F41" s="49"/>
      <c r="G41" s="49"/>
      <c r="H41" s="52"/>
      <c r="I41" s="52"/>
      <c r="J41" s="52"/>
      <c r="K41" s="52"/>
      <c r="L41" s="54"/>
      <c r="M41" s="2"/>
      <c r="N41" s="2">
        <f t="shared" si="0"/>
        <v>20</v>
      </c>
      <c r="O41" s="2"/>
      <c r="P41" s="2"/>
      <c r="Q41" s="2">
        <v>10</v>
      </c>
    </row>
    <row r="42" spans="1:17" x14ac:dyDescent="0.25">
      <c r="A42" s="8">
        <v>53220646</v>
      </c>
      <c r="B42" s="47"/>
      <c r="C42" s="47"/>
      <c r="D42" s="49"/>
      <c r="E42" s="47"/>
      <c r="F42" s="49"/>
      <c r="G42" s="49"/>
      <c r="H42" s="52"/>
      <c r="I42" s="52"/>
      <c r="J42" s="52"/>
      <c r="K42" s="52"/>
      <c r="L42" s="54"/>
      <c r="M42" s="2"/>
      <c r="N42" s="2">
        <f t="shared" si="0"/>
        <v>20</v>
      </c>
      <c r="O42" s="2"/>
      <c r="P42" s="2"/>
      <c r="Q42" s="2">
        <v>10</v>
      </c>
    </row>
    <row r="43" spans="1:17" x14ac:dyDescent="0.25">
      <c r="A43" s="8">
        <v>53220679</v>
      </c>
      <c r="B43" s="47"/>
      <c r="C43" s="47"/>
      <c r="D43" s="49"/>
      <c r="E43" s="47"/>
      <c r="F43" s="49"/>
      <c r="G43" s="49"/>
      <c r="H43" s="52"/>
      <c r="I43" s="52"/>
      <c r="J43" s="52"/>
      <c r="K43" s="52"/>
      <c r="L43" s="54"/>
      <c r="M43" s="2"/>
      <c r="N43" s="2">
        <f t="shared" si="0"/>
        <v>20</v>
      </c>
      <c r="O43" s="2"/>
      <c r="P43" s="2"/>
      <c r="Q43" s="2">
        <v>10</v>
      </c>
    </row>
    <row r="44" spans="1:17" x14ac:dyDescent="0.25">
      <c r="A44" s="8">
        <v>53220976</v>
      </c>
      <c r="B44" s="47"/>
      <c r="C44" s="47"/>
      <c r="D44" s="49"/>
      <c r="E44" s="47"/>
      <c r="F44" s="49"/>
      <c r="G44" s="49"/>
      <c r="H44" s="52"/>
      <c r="I44" s="52"/>
      <c r="J44" s="52"/>
      <c r="K44" s="52"/>
      <c r="L44" s="54"/>
      <c r="M44" s="2"/>
      <c r="N44" s="2">
        <f t="shared" si="0"/>
        <v>20</v>
      </c>
      <c r="O44" s="2"/>
      <c r="P44" s="2"/>
      <c r="Q44" s="2">
        <v>10</v>
      </c>
    </row>
    <row r="45" spans="1:17" x14ac:dyDescent="0.25">
      <c r="A45" s="8">
        <v>59094904</v>
      </c>
      <c r="B45" s="47"/>
      <c r="C45" s="47"/>
      <c r="D45" s="49"/>
      <c r="E45" s="47"/>
      <c r="F45" s="49"/>
      <c r="G45" s="49"/>
      <c r="H45" s="52"/>
      <c r="I45" s="52"/>
      <c r="J45" s="52"/>
      <c r="K45" s="52"/>
      <c r="L45" s="54"/>
      <c r="M45" s="2"/>
      <c r="N45" s="2">
        <f t="shared" si="0"/>
        <v>20</v>
      </c>
      <c r="O45" s="2"/>
      <c r="P45" s="2"/>
      <c r="Q45" s="2">
        <v>10</v>
      </c>
    </row>
    <row r="46" spans="1:17" x14ac:dyDescent="0.25">
      <c r="A46" s="8">
        <v>59172932</v>
      </c>
      <c r="B46" s="47"/>
      <c r="C46" s="47"/>
      <c r="D46" s="49"/>
      <c r="E46" s="47"/>
      <c r="F46" s="49"/>
      <c r="G46" s="49"/>
      <c r="H46" s="52"/>
      <c r="I46" s="52"/>
      <c r="J46" s="52"/>
      <c r="K46" s="52"/>
      <c r="L46" s="54"/>
      <c r="M46" s="2"/>
      <c r="N46" s="2">
        <f t="shared" si="0"/>
        <v>20</v>
      </c>
      <c r="O46" s="2"/>
      <c r="P46" s="2"/>
      <c r="Q46" s="2">
        <v>10</v>
      </c>
    </row>
    <row r="47" spans="1:17" x14ac:dyDescent="0.25">
      <c r="A47" s="8">
        <v>95159976</v>
      </c>
      <c r="B47" s="47"/>
      <c r="C47" s="47"/>
      <c r="D47" s="49"/>
      <c r="E47" s="47"/>
      <c r="F47" s="49"/>
      <c r="G47" s="49"/>
      <c r="H47" s="52"/>
      <c r="I47" s="52"/>
      <c r="J47" s="52"/>
      <c r="K47" s="52"/>
      <c r="L47" s="54"/>
      <c r="M47" s="2"/>
      <c r="N47" s="2">
        <f t="shared" si="0"/>
        <v>20</v>
      </c>
      <c r="O47" s="2"/>
      <c r="P47" s="2"/>
      <c r="Q47" s="2">
        <v>10</v>
      </c>
    </row>
    <row r="48" spans="1:17" x14ac:dyDescent="0.25">
      <c r="A48" s="16">
        <v>95467049</v>
      </c>
      <c r="B48" s="47"/>
      <c r="C48" s="47"/>
      <c r="D48" s="49"/>
      <c r="E48" s="47"/>
      <c r="F48" s="49"/>
      <c r="G48" s="49"/>
      <c r="H48" s="52"/>
      <c r="I48" s="52"/>
      <c r="J48" s="52"/>
      <c r="K48" s="52"/>
      <c r="L48" s="54"/>
      <c r="M48" s="2"/>
      <c r="N48" s="2">
        <f t="shared" si="0"/>
        <v>20</v>
      </c>
      <c r="O48" s="2"/>
      <c r="P48" s="2"/>
      <c r="Q48" s="2">
        <v>10</v>
      </c>
    </row>
  </sheetData>
  <mergeCells count="98">
    <mergeCell ref="I39:I48"/>
    <mergeCell ref="J39:J48"/>
    <mergeCell ref="K39:K48"/>
    <mergeCell ref="L39:L48"/>
    <mergeCell ref="K37:K38"/>
    <mergeCell ref="L37:L38"/>
    <mergeCell ref="B39:B48"/>
    <mergeCell ref="C39:C48"/>
    <mergeCell ref="D39:D48"/>
    <mergeCell ref="E39:E48"/>
    <mergeCell ref="F39:F48"/>
    <mergeCell ref="G39:G48"/>
    <mergeCell ref="J33:J36"/>
    <mergeCell ref="K33:K36"/>
    <mergeCell ref="L33:L36"/>
    <mergeCell ref="B37:B38"/>
    <mergeCell ref="C37:C38"/>
    <mergeCell ref="D37:D38"/>
    <mergeCell ref="E37:E38"/>
    <mergeCell ref="F37:F38"/>
    <mergeCell ref="B33:B36"/>
    <mergeCell ref="C33:C36"/>
    <mergeCell ref="D33:D36"/>
    <mergeCell ref="E33:E36"/>
    <mergeCell ref="F33:F36"/>
    <mergeCell ref="G33:G36"/>
    <mergeCell ref="H33:H36"/>
    <mergeCell ref="I33:I36"/>
    <mergeCell ref="B19:B32"/>
    <mergeCell ref="C19:C32"/>
    <mergeCell ref="D19:D32"/>
    <mergeCell ref="E19:E32"/>
    <mergeCell ref="F19:F32"/>
    <mergeCell ref="G19:G32"/>
    <mergeCell ref="H19:H32"/>
    <mergeCell ref="I19:I32"/>
    <mergeCell ref="J19:J32"/>
    <mergeCell ref="H15:H16"/>
    <mergeCell ref="I15:I16"/>
    <mergeCell ref="J15:J16"/>
    <mergeCell ref="K15:K16"/>
    <mergeCell ref="L15:L16"/>
    <mergeCell ref="K12:K14"/>
    <mergeCell ref="L12:L14"/>
    <mergeCell ref="B15:B16"/>
    <mergeCell ref="C15:C16"/>
    <mergeCell ref="D15:D16"/>
    <mergeCell ref="E15:E16"/>
    <mergeCell ref="F15:F16"/>
    <mergeCell ref="G15:G16"/>
    <mergeCell ref="B12:B14"/>
    <mergeCell ref="C12:C14"/>
    <mergeCell ref="D12:D14"/>
    <mergeCell ref="E12:E14"/>
    <mergeCell ref="F12:F14"/>
    <mergeCell ref="G12:G14"/>
    <mergeCell ref="H12:H14"/>
    <mergeCell ref="G10:G11"/>
    <mergeCell ref="I12:I14"/>
    <mergeCell ref="J12:J14"/>
    <mergeCell ref="H10:H11"/>
    <mergeCell ref="I10:I11"/>
    <mergeCell ref="J10:J11"/>
    <mergeCell ref="B10:B11"/>
    <mergeCell ref="C10:C11"/>
    <mergeCell ref="D10:D11"/>
    <mergeCell ref="E10:E11"/>
    <mergeCell ref="F10:F11"/>
    <mergeCell ref="Q1:Q6"/>
    <mergeCell ref="H39:H48"/>
    <mergeCell ref="G37:G38"/>
    <mergeCell ref="H37:H38"/>
    <mergeCell ref="I37:I38"/>
    <mergeCell ref="J37:J38"/>
    <mergeCell ref="K19:K32"/>
    <mergeCell ref="L19:L32"/>
    <mergeCell ref="G7:G9"/>
    <mergeCell ref="H7:H9"/>
    <mergeCell ref="I7:I9"/>
    <mergeCell ref="J7:J9"/>
    <mergeCell ref="K7:K9"/>
    <mergeCell ref="L7:L9"/>
    <mergeCell ref="K10:K11"/>
    <mergeCell ref="L10:L11"/>
    <mergeCell ref="B7:B9"/>
    <mergeCell ref="C7:C9"/>
    <mergeCell ref="D7:D9"/>
    <mergeCell ref="E7:E9"/>
    <mergeCell ref="F7:F9"/>
    <mergeCell ref="A1:A6"/>
    <mergeCell ref="D1:G2"/>
    <mergeCell ref="H1:L2"/>
    <mergeCell ref="M1:P2"/>
    <mergeCell ref="N4:N5"/>
    <mergeCell ref="O4:O5"/>
    <mergeCell ref="P4:P5"/>
    <mergeCell ref="E3:F3"/>
    <mergeCell ref="N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3"/>
  <sheetViews>
    <sheetView tabSelected="1" topLeftCell="B4" zoomScale="70" zoomScaleNormal="70" workbookViewId="0">
      <selection activeCell="AH74" sqref="AH74"/>
    </sheetView>
  </sheetViews>
  <sheetFormatPr defaultRowHeight="15" x14ac:dyDescent="0.25"/>
  <cols>
    <col min="1" max="1" width="5.85546875" customWidth="1"/>
    <col min="2" max="2" width="19.7109375" customWidth="1"/>
    <col min="3" max="3" width="11.7109375" customWidth="1"/>
    <col min="4" max="4" width="13.28515625" customWidth="1"/>
    <col min="5" max="5" width="12.42578125" customWidth="1"/>
    <col min="6" max="6" width="4.140625" customWidth="1"/>
    <col min="7" max="7" width="19.140625" customWidth="1"/>
    <col min="8" max="8" width="22.42578125" customWidth="1"/>
    <col min="9" max="9" width="6.7109375" customWidth="1"/>
    <col min="10" max="10" width="7.140625" customWidth="1"/>
    <col min="11" max="11" width="11.5703125" customWidth="1"/>
    <col min="12" max="12" width="9.5703125" customWidth="1"/>
    <col min="13" max="13" width="12.85546875" customWidth="1"/>
    <col min="14" max="14" width="9.7109375" customWidth="1"/>
    <col min="15" max="15" width="7" customWidth="1"/>
    <col min="16" max="16" width="18.85546875" customWidth="1"/>
    <col min="17" max="17" width="4.85546875" customWidth="1"/>
    <col min="18" max="18" width="15.5703125" customWidth="1"/>
    <col min="19" max="19" width="18.28515625" customWidth="1"/>
    <col min="20" max="20" width="4.42578125" customWidth="1"/>
    <col min="21" max="21" width="3.28515625" customWidth="1"/>
    <col min="22" max="22" width="4.140625" customWidth="1"/>
    <col min="23" max="24" width="3.7109375" customWidth="1"/>
    <col min="25" max="25" width="18.5703125" customWidth="1"/>
    <col min="26" max="26" width="7.7109375" bestFit="1" customWidth="1"/>
    <col min="27" max="27" width="18.42578125" customWidth="1"/>
    <col min="28" max="28" width="22" customWidth="1"/>
    <col min="29" max="29" width="11.5703125" customWidth="1"/>
    <col min="30" max="30" width="5" customWidth="1"/>
    <col min="31" max="31" width="18" customWidth="1"/>
    <col min="32" max="32" width="13.5703125" customWidth="1"/>
    <col min="33" max="33" width="15" customWidth="1"/>
  </cols>
  <sheetData>
    <row r="1" spans="1:34" x14ac:dyDescent="0.25">
      <c r="A1" s="59">
        <v>4799</v>
      </c>
      <c r="B1" s="46" t="s">
        <v>25</v>
      </c>
      <c r="C1" s="60">
        <v>43581</v>
      </c>
      <c r="D1" s="60">
        <v>43595</v>
      </c>
      <c r="E1" s="60">
        <v>43581</v>
      </c>
      <c r="F1" s="46" t="s">
        <v>26</v>
      </c>
      <c r="G1" s="46" t="s">
        <v>27</v>
      </c>
      <c r="H1" s="46" t="s">
        <v>28</v>
      </c>
      <c r="I1" s="46" t="s">
        <v>29</v>
      </c>
      <c r="J1" s="59" t="s">
        <v>30</v>
      </c>
      <c r="K1" s="46" t="s">
        <v>31</v>
      </c>
      <c r="L1" s="1">
        <v>95822763</v>
      </c>
      <c r="M1" s="61" t="str">
        <f>IFERROR(VLOOKUP(L1,[1]Принадлежность!$B$4:$D$630,3,FALSE),"не наш")</f>
        <v>не наш</v>
      </c>
      <c r="N1" s="46" t="s">
        <v>19</v>
      </c>
      <c r="O1" s="46">
        <v>749.5</v>
      </c>
      <c r="P1" s="62">
        <v>989500</v>
      </c>
      <c r="Q1" s="51">
        <v>20</v>
      </c>
      <c r="R1" s="62">
        <v>197900</v>
      </c>
      <c r="S1" s="62">
        <v>1187400</v>
      </c>
      <c r="T1" s="51">
        <v>0</v>
      </c>
      <c r="U1" s="51"/>
      <c r="V1" s="51">
        <v>0</v>
      </c>
      <c r="W1" s="51">
        <v>0</v>
      </c>
      <c r="X1" s="53"/>
      <c r="Y1" s="2">
        <f>LOOKUP(9E+307,P1:P$4770)/$AH1</f>
        <v>76724.800000000003</v>
      </c>
      <c r="Z1" s="63">
        <v>20</v>
      </c>
      <c r="AA1" s="2">
        <f>LOOKUP(9E+307,R1:R$4770)/$AH1</f>
        <v>0</v>
      </c>
      <c r="AB1" s="2">
        <f>LOOKUP(9E+307,S1:S$4770)/$AH1</f>
        <v>76724.800000000003</v>
      </c>
      <c r="AC1" s="63"/>
      <c r="AD1" s="63"/>
      <c r="AE1" s="63" t="s">
        <v>32</v>
      </c>
      <c r="AF1" s="64">
        <v>43595</v>
      </c>
      <c r="AG1" s="2"/>
      <c r="AH1" s="65">
        <f>IF(P1,IFERROR(MATCH(20,Q2:Q$18000,),MATCH(9E+307,L2:L$18000)+1),#REF!)</f>
        <v>10</v>
      </c>
    </row>
    <row r="2" spans="1:34" x14ac:dyDescent="0.25">
      <c r="A2" s="59">
        <v>4800</v>
      </c>
      <c r="B2" s="47"/>
      <c r="C2" s="66"/>
      <c r="D2" s="66"/>
      <c r="E2" s="66"/>
      <c r="F2" s="47"/>
      <c r="G2" s="47"/>
      <c r="H2" s="47"/>
      <c r="I2" s="47"/>
      <c r="J2" s="59" t="s">
        <v>30</v>
      </c>
      <c r="K2" s="47"/>
      <c r="L2" s="1">
        <v>95822961</v>
      </c>
      <c r="M2" s="61" t="str">
        <f>IFERROR(VLOOKUP(L2,[1]Принадлежность!$B$4:$D$630,3,FALSE),"не наш")</f>
        <v>не наш</v>
      </c>
      <c r="N2" s="47"/>
      <c r="O2" s="47"/>
      <c r="P2" s="67"/>
      <c r="Q2" s="52"/>
      <c r="R2" s="67"/>
      <c r="S2" s="67"/>
      <c r="T2" s="52"/>
      <c r="U2" s="52"/>
      <c r="V2" s="52"/>
      <c r="W2" s="52"/>
      <c r="X2" s="54"/>
      <c r="Y2" s="2">
        <f>LOOKUP(9E+307,P2:P$4770)/$AH2</f>
        <v>76724.800000000003</v>
      </c>
      <c r="Z2" s="63">
        <v>20</v>
      </c>
      <c r="AA2" s="2">
        <f>LOOKUP(9E+307,R2:R$4770)/$AH2</f>
        <v>0</v>
      </c>
      <c r="AB2" s="2">
        <f>LOOKUP(9E+307,S2:S$4770)/$AH2</f>
        <v>76724.800000000003</v>
      </c>
      <c r="AC2" s="63"/>
      <c r="AD2" s="63"/>
      <c r="AE2" s="63" t="s">
        <v>32</v>
      </c>
      <c r="AF2" s="64">
        <v>43595</v>
      </c>
      <c r="AG2" s="2"/>
      <c r="AH2" s="65">
        <f>IF(P2,IFERROR(MATCH(20,Q3:Q$18000,),MATCH(9E+307,L3:L$18000)+1),AH1)</f>
        <v>10</v>
      </c>
    </row>
    <row r="3" spans="1:34" x14ac:dyDescent="0.25">
      <c r="A3" s="59">
        <v>4801</v>
      </c>
      <c r="B3" s="47"/>
      <c r="C3" s="66"/>
      <c r="D3" s="66"/>
      <c r="E3" s="66"/>
      <c r="F3" s="47"/>
      <c r="G3" s="47"/>
      <c r="H3" s="47"/>
      <c r="I3" s="47"/>
      <c r="J3" s="59" t="s">
        <v>30</v>
      </c>
      <c r="K3" s="47"/>
      <c r="L3" s="1">
        <v>95822755</v>
      </c>
      <c r="M3" s="61" t="str">
        <f>IFERROR(VLOOKUP(L3,[1]Принадлежность!$B$4:$D$630,3,FALSE),"не наш")</f>
        <v>не наш</v>
      </c>
      <c r="N3" s="47"/>
      <c r="O3" s="47"/>
      <c r="P3" s="67"/>
      <c r="Q3" s="52"/>
      <c r="R3" s="67"/>
      <c r="S3" s="67"/>
      <c r="T3" s="52"/>
      <c r="U3" s="52"/>
      <c r="V3" s="52"/>
      <c r="W3" s="52"/>
      <c r="X3" s="54"/>
      <c r="Y3" s="2">
        <f>LOOKUP(9E+307,P3:P$4770)/$AH3</f>
        <v>76724.800000000003</v>
      </c>
      <c r="Z3" s="63">
        <v>20</v>
      </c>
      <c r="AA3" s="2">
        <f>LOOKUP(9E+307,R3:R$4770)/$AH3</f>
        <v>0</v>
      </c>
      <c r="AB3" s="2">
        <f>LOOKUP(9E+307,S3:S$4770)/$AH3</f>
        <v>76724.800000000003</v>
      </c>
      <c r="AC3" s="63"/>
      <c r="AD3" s="63"/>
      <c r="AE3" s="63" t="s">
        <v>32</v>
      </c>
      <c r="AF3" s="64">
        <v>43595</v>
      </c>
      <c r="AG3" s="2"/>
      <c r="AH3" s="65">
        <f>IF(P3,IFERROR(MATCH(20,Q4:Q$18000,),MATCH(9E+307,L4:L$18000)+1),AH2)</f>
        <v>10</v>
      </c>
    </row>
    <row r="4" spans="1:34" x14ac:dyDescent="0.25">
      <c r="A4" s="59">
        <v>4802</v>
      </c>
      <c r="B4" s="47"/>
      <c r="C4" s="66"/>
      <c r="D4" s="66"/>
      <c r="E4" s="66"/>
      <c r="F4" s="47"/>
      <c r="G4" s="47"/>
      <c r="H4" s="47"/>
      <c r="I4" s="47"/>
      <c r="J4" s="59" t="s">
        <v>30</v>
      </c>
      <c r="K4" s="47"/>
      <c r="L4" s="1">
        <v>95822664</v>
      </c>
      <c r="M4" s="61" t="str">
        <f>IFERROR(VLOOKUP(L4,[1]Принадлежность!$B$4:$D$630,3,FALSE),"не наш")</f>
        <v>не наш</v>
      </c>
      <c r="N4" s="47"/>
      <c r="O4" s="47"/>
      <c r="P4" s="67"/>
      <c r="Q4" s="52"/>
      <c r="R4" s="67"/>
      <c r="S4" s="67"/>
      <c r="T4" s="52"/>
      <c r="U4" s="52"/>
      <c r="V4" s="52"/>
      <c r="W4" s="52"/>
      <c r="X4" s="54"/>
      <c r="Y4" s="2">
        <f>LOOKUP(9E+307,P4:P$4770)/$AH4</f>
        <v>76724.800000000003</v>
      </c>
      <c r="Z4" s="63">
        <v>20</v>
      </c>
      <c r="AA4" s="2">
        <f>LOOKUP(9E+307,R4:R$4770)/$AH4</f>
        <v>0</v>
      </c>
      <c r="AB4" s="2">
        <f>LOOKUP(9E+307,S4:S$4770)/$AH4</f>
        <v>76724.800000000003</v>
      </c>
      <c r="AC4" s="63"/>
      <c r="AD4" s="63"/>
      <c r="AE4" s="63" t="s">
        <v>32</v>
      </c>
      <c r="AF4" s="64">
        <v>43595</v>
      </c>
      <c r="AG4" s="2"/>
      <c r="AH4" s="65">
        <f>IF(P4,IFERROR(MATCH(20,Q5:Q$18000,),MATCH(9E+307,L5:L$18000)+1),AH3)</f>
        <v>10</v>
      </c>
    </row>
    <row r="5" spans="1:34" x14ac:dyDescent="0.25">
      <c r="A5" s="59">
        <v>4803</v>
      </c>
      <c r="B5" s="47"/>
      <c r="C5" s="66"/>
      <c r="D5" s="66"/>
      <c r="E5" s="66"/>
      <c r="F5" s="47"/>
      <c r="G5" s="47"/>
      <c r="H5" s="47"/>
      <c r="I5" s="47"/>
      <c r="J5" s="59" t="s">
        <v>30</v>
      </c>
      <c r="K5" s="47"/>
      <c r="L5" s="1">
        <v>95809026</v>
      </c>
      <c r="M5" s="61" t="str">
        <f>IFERROR(VLOOKUP(L5,[1]Принадлежность!$B$4:$D$630,3,FALSE),"не наш")</f>
        <v>не наш</v>
      </c>
      <c r="N5" s="47"/>
      <c r="O5" s="47"/>
      <c r="P5" s="67"/>
      <c r="Q5" s="52"/>
      <c r="R5" s="67"/>
      <c r="S5" s="67"/>
      <c r="T5" s="52"/>
      <c r="U5" s="52"/>
      <c r="V5" s="52"/>
      <c r="W5" s="52"/>
      <c r="X5" s="54"/>
      <c r="Y5" s="2">
        <f>LOOKUP(9E+307,P5:P$4770)/$AH5</f>
        <v>76724.800000000003</v>
      </c>
      <c r="Z5" s="63">
        <v>20</v>
      </c>
      <c r="AA5" s="2">
        <f>LOOKUP(9E+307,R5:R$4770)/$AH5</f>
        <v>0</v>
      </c>
      <c r="AB5" s="2">
        <f>LOOKUP(9E+307,S5:S$4770)/$AH5</f>
        <v>76724.800000000003</v>
      </c>
      <c r="AC5" s="63"/>
      <c r="AD5" s="63"/>
      <c r="AE5" s="63" t="s">
        <v>32</v>
      </c>
      <c r="AF5" s="64">
        <v>43595</v>
      </c>
      <c r="AG5" s="2"/>
      <c r="AH5" s="65">
        <f>IF(P5,IFERROR(MATCH(20,Q6:Q$18000,),MATCH(9E+307,L6:L$18000)+1),AH4)</f>
        <v>10</v>
      </c>
    </row>
    <row r="6" spans="1:34" x14ac:dyDescent="0.25">
      <c r="A6" s="59">
        <v>4804</v>
      </c>
      <c r="B6" s="47"/>
      <c r="C6" s="66"/>
      <c r="D6" s="66"/>
      <c r="E6" s="66"/>
      <c r="F6" s="47"/>
      <c r="G6" s="47"/>
      <c r="H6" s="47"/>
      <c r="I6" s="47"/>
      <c r="J6" s="59" t="s">
        <v>30</v>
      </c>
      <c r="K6" s="47"/>
      <c r="L6" s="1">
        <v>95818704</v>
      </c>
      <c r="M6" s="61" t="str">
        <f>IFERROR(VLOOKUP(L6,[1]Принадлежность!$B$4:$D$630,3,FALSE),"не наш")</f>
        <v>не наш</v>
      </c>
      <c r="N6" s="47"/>
      <c r="O6" s="47"/>
      <c r="P6" s="67"/>
      <c r="Q6" s="52"/>
      <c r="R6" s="67"/>
      <c r="S6" s="67"/>
      <c r="T6" s="52"/>
      <c r="U6" s="52"/>
      <c r="V6" s="52"/>
      <c r="W6" s="52"/>
      <c r="X6" s="54"/>
      <c r="Y6" s="2">
        <f>LOOKUP(9E+307,P6:P$4770)/$AH6</f>
        <v>76724.800000000003</v>
      </c>
      <c r="Z6" s="63">
        <v>20</v>
      </c>
      <c r="AA6" s="2">
        <f>LOOKUP(9E+307,R6:R$4770)/$AH6</f>
        <v>0</v>
      </c>
      <c r="AB6" s="2">
        <f>LOOKUP(9E+307,S6:S$4770)/$AH6</f>
        <v>76724.800000000003</v>
      </c>
      <c r="AC6" s="63"/>
      <c r="AD6" s="63"/>
      <c r="AE6" s="63" t="s">
        <v>32</v>
      </c>
      <c r="AF6" s="64">
        <v>43595</v>
      </c>
      <c r="AG6" s="2"/>
      <c r="AH6" s="65">
        <f>IF(P6,IFERROR(MATCH(20,Q7:Q$18000,),MATCH(9E+307,L7:L$18000)+1),AH5)</f>
        <v>10</v>
      </c>
    </row>
    <row r="7" spans="1:34" x14ac:dyDescent="0.25">
      <c r="A7" s="59">
        <v>4805</v>
      </c>
      <c r="B7" s="47"/>
      <c r="C7" s="66"/>
      <c r="D7" s="66"/>
      <c r="E7" s="66"/>
      <c r="F7" s="47"/>
      <c r="G7" s="47"/>
      <c r="H7" s="47"/>
      <c r="I7" s="47"/>
      <c r="J7" s="59" t="s">
        <v>30</v>
      </c>
      <c r="K7" s="47"/>
      <c r="L7" s="1">
        <v>95095410</v>
      </c>
      <c r="M7" s="61" t="str">
        <f>IFERROR(VLOOKUP(L7,[1]Принадлежность!$B$4:$D$630,3,FALSE),"не наш")</f>
        <v>не наш</v>
      </c>
      <c r="N7" s="47"/>
      <c r="O7" s="47"/>
      <c r="P7" s="67"/>
      <c r="Q7" s="52"/>
      <c r="R7" s="67"/>
      <c r="S7" s="67"/>
      <c r="T7" s="52"/>
      <c r="U7" s="52"/>
      <c r="V7" s="52"/>
      <c r="W7" s="52"/>
      <c r="X7" s="54"/>
      <c r="Y7" s="2">
        <f>LOOKUP(9E+307,P7:P$4770)/$AH7</f>
        <v>76724.800000000003</v>
      </c>
      <c r="Z7" s="63">
        <v>20</v>
      </c>
      <c r="AA7" s="2">
        <f>LOOKUP(9E+307,R7:R$4770)/$AH7</f>
        <v>0</v>
      </c>
      <c r="AB7" s="2">
        <f>LOOKUP(9E+307,S7:S$4770)/$AH7</f>
        <v>76724.800000000003</v>
      </c>
      <c r="AC7" s="63"/>
      <c r="AD7" s="63"/>
      <c r="AE7" s="63" t="s">
        <v>32</v>
      </c>
      <c r="AF7" s="64">
        <v>43595</v>
      </c>
      <c r="AG7" s="2"/>
      <c r="AH7" s="65">
        <f>IF(P7,IFERROR(MATCH(20,Q8:Q$18000,),MATCH(9E+307,L8:L$18000)+1),AH6)</f>
        <v>10</v>
      </c>
    </row>
    <row r="8" spans="1:34" x14ac:dyDescent="0.25">
      <c r="A8" s="59">
        <v>4806</v>
      </c>
      <c r="B8" s="47"/>
      <c r="C8" s="66"/>
      <c r="D8" s="66"/>
      <c r="E8" s="66"/>
      <c r="F8" s="47"/>
      <c r="G8" s="47"/>
      <c r="H8" s="47"/>
      <c r="I8" s="47"/>
      <c r="J8" s="59" t="s">
        <v>30</v>
      </c>
      <c r="K8" s="47"/>
      <c r="L8" s="1">
        <v>95744645</v>
      </c>
      <c r="M8" s="61" t="str">
        <f>IFERROR(VLOOKUP(L8,[1]Принадлежность!$B$4:$D$630,3,FALSE),"не наш")</f>
        <v>не наш</v>
      </c>
      <c r="N8" s="47"/>
      <c r="O8" s="47"/>
      <c r="P8" s="67"/>
      <c r="Q8" s="52"/>
      <c r="R8" s="67"/>
      <c r="S8" s="67"/>
      <c r="T8" s="52"/>
      <c r="U8" s="52"/>
      <c r="V8" s="52"/>
      <c r="W8" s="52"/>
      <c r="X8" s="54"/>
      <c r="Y8" s="2">
        <f>LOOKUP(9E+307,P8:P$4770)/$AH8</f>
        <v>76724.800000000003</v>
      </c>
      <c r="Z8" s="63">
        <v>20</v>
      </c>
      <c r="AA8" s="2">
        <f>LOOKUP(9E+307,R8:R$4770)/$AH8</f>
        <v>0</v>
      </c>
      <c r="AB8" s="2">
        <f>LOOKUP(9E+307,S8:S$4770)/$AH8</f>
        <v>76724.800000000003</v>
      </c>
      <c r="AC8" s="63"/>
      <c r="AD8" s="63"/>
      <c r="AE8" s="63" t="s">
        <v>32</v>
      </c>
      <c r="AF8" s="64">
        <v>43595</v>
      </c>
      <c r="AG8" s="2"/>
      <c r="AH8" s="65">
        <f>IF(P8,IFERROR(MATCH(20,Q9:Q$18000,),MATCH(9E+307,L9:L$18000)+1),AH7)</f>
        <v>10</v>
      </c>
    </row>
    <row r="9" spans="1:34" x14ac:dyDescent="0.25">
      <c r="A9" s="59">
        <v>4807</v>
      </c>
      <c r="B9" s="47"/>
      <c r="C9" s="66"/>
      <c r="D9" s="66"/>
      <c r="E9" s="66"/>
      <c r="F9" s="47"/>
      <c r="G9" s="47"/>
      <c r="H9" s="47"/>
      <c r="I9" s="47"/>
      <c r="J9" s="59" t="s">
        <v>30</v>
      </c>
      <c r="K9" s="47"/>
      <c r="L9" s="1">
        <v>95808952</v>
      </c>
      <c r="M9" s="61" t="str">
        <f>IFERROR(VLOOKUP(L9,[1]Принадлежность!$B$4:$D$630,3,FALSE),"не наш")</f>
        <v>не наш</v>
      </c>
      <c r="N9" s="47"/>
      <c r="O9" s="47"/>
      <c r="P9" s="67"/>
      <c r="Q9" s="52"/>
      <c r="R9" s="67"/>
      <c r="S9" s="67"/>
      <c r="T9" s="52"/>
      <c r="U9" s="52"/>
      <c r="V9" s="52"/>
      <c r="W9" s="52"/>
      <c r="X9" s="54"/>
      <c r="Y9" s="2">
        <f>LOOKUP(9E+307,P9:P$4770)/$AH9</f>
        <v>76724.800000000003</v>
      </c>
      <c r="Z9" s="63">
        <v>20</v>
      </c>
      <c r="AA9" s="2">
        <f>LOOKUP(9E+307,R9:R$4770)/$AH9</f>
        <v>0</v>
      </c>
      <c r="AB9" s="2">
        <f>LOOKUP(9E+307,S9:S$4770)/$AH9</f>
        <v>76724.800000000003</v>
      </c>
      <c r="AC9" s="63"/>
      <c r="AD9" s="63"/>
      <c r="AE9" s="63" t="s">
        <v>32</v>
      </c>
      <c r="AF9" s="64">
        <v>43595</v>
      </c>
      <c r="AG9" s="2"/>
      <c r="AH9" s="65">
        <f>IF(P9,IFERROR(MATCH(20,Q10:Q$18000,),MATCH(9E+307,L10:L$18000)+1),AH8)</f>
        <v>10</v>
      </c>
    </row>
    <row r="10" spans="1:34" x14ac:dyDescent="0.25">
      <c r="A10" s="59">
        <v>4808</v>
      </c>
      <c r="B10" s="47"/>
      <c r="C10" s="66"/>
      <c r="D10" s="66"/>
      <c r="E10" s="66"/>
      <c r="F10" s="47"/>
      <c r="G10" s="47"/>
      <c r="H10" s="47"/>
      <c r="I10" s="47"/>
      <c r="J10" s="59" t="s">
        <v>30</v>
      </c>
      <c r="K10" s="47"/>
      <c r="L10" s="68">
        <v>95809224</v>
      </c>
      <c r="M10" s="61" t="str">
        <f>IFERROR(VLOOKUP(L10,[1]Принадлежность!$B$4:$D$630,3,FALSE),"не наш")</f>
        <v>не наш</v>
      </c>
      <c r="N10" s="47"/>
      <c r="O10" s="47"/>
      <c r="P10" s="67"/>
      <c r="Q10" s="52"/>
      <c r="R10" s="67"/>
      <c r="S10" s="67"/>
      <c r="T10" s="52"/>
      <c r="U10" s="52"/>
      <c r="V10" s="52"/>
      <c r="W10" s="52"/>
      <c r="X10" s="54"/>
      <c r="Y10" s="2">
        <f>LOOKUP(9E+307,P10:P$4770)/$AH10</f>
        <v>76724.800000000003</v>
      </c>
      <c r="Z10" s="63">
        <v>20</v>
      </c>
      <c r="AA10" s="2">
        <f>LOOKUP(9E+307,R10:R$4770)/$AH10</f>
        <v>0</v>
      </c>
      <c r="AB10" s="2">
        <f>LOOKUP(9E+307,S10:S$4770)/$AH10</f>
        <v>76724.800000000003</v>
      </c>
      <c r="AC10" s="63"/>
      <c r="AD10" s="63"/>
      <c r="AE10" s="63" t="s">
        <v>32</v>
      </c>
      <c r="AF10" s="64">
        <v>43595</v>
      </c>
      <c r="AG10" s="2"/>
      <c r="AH10" s="65">
        <f>IF(P10,IFERROR(MATCH(20,Q11:Q$18000,),MATCH(9E+307,L11:L$18000)+1),AH9)</f>
        <v>10</v>
      </c>
    </row>
    <row r="11" spans="1:34" x14ac:dyDescent="0.25">
      <c r="A11" s="59">
        <v>4809</v>
      </c>
      <c r="B11" s="46" t="s">
        <v>25</v>
      </c>
      <c r="C11" s="60">
        <v>43585</v>
      </c>
      <c r="D11" s="60">
        <v>43595</v>
      </c>
      <c r="E11" s="60">
        <v>43585</v>
      </c>
      <c r="F11" s="46" t="s">
        <v>26</v>
      </c>
      <c r="G11" s="46" t="s">
        <v>33</v>
      </c>
      <c r="H11" s="46" t="s">
        <v>28</v>
      </c>
      <c r="I11" s="46" t="s">
        <v>29</v>
      </c>
      <c r="J11" s="59" t="s">
        <v>30</v>
      </c>
      <c r="K11" s="46" t="s">
        <v>34</v>
      </c>
      <c r="L11" s="1">
        <v>53208005</v>
      </c>
      <c r="M11" s="61" t="str">
        <f>IFERROR(VLOOKUP(L11,[1]Принадлежность!$B$4:$D$630,3,FALSE),"не наш")</f>
        <v>АВ</v>
      </c>
      <c r="N11" s="46" t="s">
        <v>19</v>
      </c>
      <c r="O11" s="46">
        <v>294</v>
      </c>
      <c r="P11" s="62">
        <v>383724</v>
      </c>
      <c r="Q11" s="51">
        <v>20</v>
      </c>
      <c r="R11" s="62">
        <v>76744.800000000003</v>
      </c>
      <c r="S11" s="62">
        <v>460468.8</v>
      </c>
      <c r="T11" s="51">
        <v>0</v>
      </c>
      <c r="U11" s="51"/>
      <c r="V11" s="51">
        <v>0</v>
      </c>
      <c r="W11" s="51">
        <v>0</v>
      </c>
      <c r="X11" s="53"/>
      <c r="Y11" s="2">
        <f>LOOKUP(9E+307,P11:P$4770)/$AH11</f>
        <v>191812</v>
      </c>
      <c r="Z11" s="63">
        <v>20</v>
      </c>
      <c r="AA11" s="2">
        <f>LOOKUP(9E+307,R11:R$4770)/$AH11</f>
        <v>0</v>
      </c>
      <c r="AB11" s="2">
        <f>LOOKUP(9E+307,S11:S$4770)/$AH11</f>
        <v>191812</v>
      </c>
      <c r="AC11" s="63"/>
      <c r="AD11" s="63"/>
      <c r="AE11" s="63" t="s">
        <v>32</v>
      </c>
      <c r="AF11" s="64">
        <v>43595</v>
      </c>
      <c r="AG11" s="2"/>
      <c r="AH11" s="65">
        <f>IF(P11,IFERROR(MATCH(20,Q12:Q$18000,),MATCH(9E+307,L12:L$18000)+1),AH10)</f>
        <v>4</v>
      </c>
    </row>
    <row r="12" spans="1:34" x14ac:dyDescent="0.25">
      <c r="A12" s="59">
        <v>4810</v>
      </c>
      <c r="B12" s="47"/>
      <c r="C12" s="66"/>
      <c r="D12" s="66"/>
      <c r="E12" s="66"/>
      <c r="F12" s="47"/>
      <c r="G12" s="47"/>
      <c r="H12" s="47"/>
      <c r="I12" s="47"/>
      <c r="J12" s="59" t="s">
        <v>30</v>
      </c>
      <c r="K12" s="47"/>
      <c r="L12" s="1">
        <v>53220778</v>
      </c>
      <c r="M12" s="61" t="str">
        <f>IFERROR(VLOOKUP(L12,[1]Принадлежность!$B$4:$D$630,3,FALSE),"не наш")</f>
        <v>АВ</v>
      </c>
      <c r="N12" s="47"/>
      <c r="O12" s="47"/>
      <c r="P12" s="67"/>
      <c r="Q12" s="52"/>
      <c r="R12" s="67"/>
      <c r="S12" s="67"/>
      <c r="T12" s="52"/>
      <c r="U12" s="52"/>
      <c r="V12" s="52"/>
      <c r="W12" s="52"/>
      <c r="X12" s="54"/>
      <c r="Y12" s="2">
        <f>LOOKUP(9E+307,P12:P$4770)/$AH12</f>
        <v>191812</v>
      </c>
      <c r="Z12" s="63">
        <v>20</v>
      </c>
      <c r="AA12" s="2">
        <f>LOOKUP(9E+307,R12:R$4770)/$AH12</f>
        <v>0</v>
      </c>
      <c r="AB12" s="2">
        <f>LOOKUP(9E+307,S12:S$4770)/$AH12</f>
        <v>191812</v>
      </c>
      <c r="AC12" s="63"/>
      <c r="AD12" s="63"/>
      <c r="AE12" s="63" t="s">
        <v>32</v>
      </c>
      <c r="AF12" s="64">
        <v>43595</v>
      </c>
      <c r="AG12" s="2"/>
      <c r="AH12" s="65">
        <f>IF(P12,IFERROR(MATCH(20,Q13:Q$18000,),MATCH(9E+307,L13:L$18000)+1),AH11)</f>
        <v>4</v>
      </c>
    </row>
    <row r="13" spans="1:34" x14ac:dyDescent="0.25">
      <c r="A13" s="59">
        <v>4811</v>
      </c>
      <c r="B13" s="47"/>
      <c r="C13" s="66"/>
      <c r="D13" s="66"/>
      <c r="E13" s="66"/>
      <c r="F13" s="47"/>
      <c r="G13" s="47"/>
      <c r="H13" s="47"/>
      <c r="I13" s="47"/>
      <c r="J13" s="59" t="s">
        <v>30</v>
      </c>
      <c r="K13" s="47"/>
      <c r="L13" s="1">
        <v>95456570</v>
      </c>
      <c r="M13" s="61" t="str">
        <f>IFERROR(VLOOKUP(L13,[1]Принадлежность!$B$4:$D$630,3,FALSE),"не наш")</f>
        <v>АВ</v>
      </c>
      <c r="N13" s="47"/>
      <c r="O13" s="47"/>
      <c r="P13" s="67"/>
      <c r="Q13" s="52"/>
      <c r="R13" s="67"/>
      <c r="S13" s="67"/>
      <c r="T13" s="52"/>
      <c r="U13" s="52"/>
      <c r="V13" s="52"/>
      <c r="W13" s="52"/>
      <c r="X13" s="54"/>
      <c r="Y13" s="2">
        <f>LOOKUP(9E+307,P13:P$4770)/$AH13</f>
        <v>191812</v>
      </c>
      <c r="Z13" s="63">
        <v>20</v>
      </c>
      <c r="AA13" s="2">
        <f>LOOKUP(9E+307,R13:R$4770)/$AH13</f>
        <v>0</v>
      </c>
      <c r="AB13" s="2">
        <f>LOOKUP(9E+307,S13:S$4770)/$AH13</f>
        <v>191812</v>
      </c>
      <c r="AC13" s="63"/>
      <c r="AD13" s="63"/>
      <c r="AE13" s="63" t="s">
        <v>32</v>
      </c>
      <c r="AF13" s="64">
        <v>43595</v>
      </c>
      <c r="AG13" s="2"/>
      <c r="AH13" s="65">
        <f>IF(P13,IFERROR(MATCH(20,Q14:Q$18000,),MATCH(9E+307,L14:L$18000)+1),AH12)</f>
        <v>4</v>
      </c>
    </row>
    <row r="14" spans="1:34" x14ac:dyDescent="0.25">
      <c r="A14" s="59">
        <v>4812</v>
      </c>
      <c r="B14" s="47"/>
      <c r="C14" s="66"/>
      <c r="D14" s="66"/>
      <c r="E14" s="66"/>
      <c r="F14" s="47"/>
      <c r="G14" s="47"/>
      <c r="H14" s="47"/>
      <c r="I14" s="47"/>
      <c r="J14" s="59" t="s">
        <v>30</v>
      </c>
      <c r="K14" s="47"/>
      <c r="L14" s="69">
        <v>95466777</v>
      </c>
      <c r="M14" s="61" t="str">
        <f>IFERROR(VLOOKUP(L14,[1]Принадлежность!$B$4:$D$630,3,FALSE),"не наш")</f>
        <v>АВ</v>
      </c>
      <c r="N14" s="47"/>
      <c r="O14" s="47"/>
      <c r="P14" s="67"/>
      <c r="Q14" s="52"/>
      <c r="R14" s="67"/>
      <c r="S14" s="67"/>
      <c r="T14" s="52"/>
      <c r="U14" s="52"/>
      <c r="V14" s="52"/>
      <c r="W14" s="52"/>
      <c r="X14" s="54"/>
      <c r="Y14" s="2">
        <f>LOOKUP(9E+307,P14:P$4770)/$AH14</f>
        <v>191812</v>
      </c>
      <c r="Z14" s="63">
        <v>20</v>
      </c>
      <c r="AA14" s="2">
        <f>LOOKUP(9E+307,R14:R$4770)/$AH14</f>
        <v>0</v>
      </c>
      <c r="AB14" s="2">
        <f>LOOKUP(9E+307,S14:S$4770)/$AH14</f>
        <v>191812</v>
      </c>
      <c r="AC14" s="63"/>
      <c r="AD14" s="63"/>
      <c r="AE14" s="63" t="s">
        <v>32</v>
      </c>
      <c r="AF14" s="64">
        <v>43595</v>
      </c>
      <c r="AG14" s="2"/>
      <c r="AH14" s="65">
        <f>IF(P14,IFERROR(MATCH(20,Q15:Q$18000,),MATCH(9E+307,L15:L$18000)+1),AH13)</f>
        <v>4</v>
      </c>
    </row>
    <row r="15" spans="1:34" x14ac:dyDescent="0.25">
      <c r="A15" s="59">
        <v>4813</v>
      </c>
      <c r="B15" s="46" t="s">
        <v>35</v>
      </c>
      <c r="C15" s="60">
        <v>43588</v>
      </c>
      <c r="D15" s="60">
        <v>43591</v>
      </c>
      <c r="E15" s="60">
        <v>43588</v>
      </c>
      <c r="F15" s="46" t="s">
        <v>26</v>
      </c>
      <c r="G15" s="46" t="s">
        <v>28</v>
      </c>
      <c r="H15" s="46" t="s">
        <v>36</v>
      </c>
      <c r="I15" s="46" t="s">
        <v>37</v>
      </c>
      <c r="J15" s="22" t="s">
        <v>38</v>
      </c>
      <c r="K15" s="46" t="s">
        <v>39</v>
      </c>
      <c r="L15" s="1">
        <v>53221529</v>
      </c>
      <c r="M15" s="61" t="str">
        <f>IFERROR(VLOOKUP(L15,[1]Принадлежность!$B$4:$D$630,3,FALSE),"не наш")</f>
        <v>АВ</v>
      </c>
      <c r="N15" s="46" t="s">
        <v>20</v>
      </c>
      <c r="O15" s="46">
        <v>0</v>
      </c>
      <c r="P15" s="62">
        <v>64179</v>
      </c>
      <c r="Q15" s="51">
        <v>20</v>
      </c>
      <c r="R15" s="62">
        <v>12835.8</v>
      </c>
      <c r="S15" s="62">
        <v>77014.8</v>
      </c>
      <c r="T15" s="51">
        <v>0</v>
      </c>
      <c r="U15" s="51"/>
      <c r="V15" s="51">
        <v>0</v>
      </c>
      <c r="W15" s="51">
        <v>0</v>
      </c>
      <c r="X15" s="53"/>
      <c r="Y15" s="2">
        <f>LOOKUP(9E+307,P15:P$4770)/$AH15</f>
        <v>85249.777777777781</v>
      </c>
      <c r="Z15" s="63">
        <v>20</v>
      </c>
      <c r="AA15" s="2">
        <f>LOOKUP(9E+307,R15:R$4770)/$AH15</f>
        <v>0</v>
      </c>
      <c r="AB15" s="2">
        <f>LOOKUP(9E+307,S15:S$4770)/$AH15</f>
        <v>85249.777777777781</v>
      </c>
      <c r="AC15" s="63"/>
      <c r="AD15" s="63"/>
      <c r="AE15" s="63" t="s">
        <v>40</v>
      </c>
      <c r="AF15" s="64">
        <v>43595</v>
      </c>
      <c r="AG15" s="2"/>
      <c r="AH15" s="65">
        <f>IF(P15,IFERROR(MATCH(20,Q16:Q$18000,),MATCH(9E+307,L16:L$18000)+1),AH14)</f>
        <v>9</v>
      </c>
    </row>
    <row r="16" spans="1:34" x14ac:dyDescent="0.25">
      <c r="A16" s="59">
        <v>4814</v>
      </c>
      <c r="B16" s="47"/>
      <c r="C16" s="66"/>
      <c r="D16" s="66"/>
      <c r="E16" s="66"/>
      <c r="F16" s="47"/>
      <c r="G16" s="47"/>
      <c r="H16" s="47"/>
      <c r="I16" s="47"/>
      <c r="J16" s="22" t="s">
        <v>38</v>
      </c>
      <c r="K16" s="47"/>
      <c r="L16" s="1">
        <v>53220836</v>
      </c>
      <c r="M16" s="61" t="str">
        <f>IFERROR(VLOOKUP(L16,[1]Принадлежность!$B$4:$D$630,3,FALSE),"не наш")</f>
        <v>АВ</v>
      </c>
      <c r="N16" s="47"/>
      <c r="O16" s="47"/>
      <c r="P16" s="67"/>
      <c r="Q16" s="52"/>
      <c r="R16" s="67"/>
      <c r="S16" s="67"/>
      <c r="T16" s="52"/>
      <c r="U16" s="52"/>
      <c r="V16" s="52"/>
      <c r="W16" s="52"/>
      <c r="X16" s="54"/>
      <c r="Y16" s="2">
        <f>LOOKUP(9E+307,P16:P$4770)/$AH16</f>
        <v>85249.777777777781</v>
      </c>
      <c r="Z16" s="63">
        <v>20</v>
      </c>
      <c r="AA16" s="2">
        <f>LOOKUP(9E+307,R16:R$4770)/$AH16</f>
        <v>0</v>
      </c>
      <c r="AB16" s="2">
        <f>LOOKUP(9E+307,S16:S$4770)/$AH16</f>
        <v>85249.777777777781</v>
      </c>
      <c r="AC16" s="63"/>
      <c r="AD16" s="63"/>
      <c r="AE16" s="63" t="s">
        <v>40</v>
      </c>
      <c r="AF16" s="64">
        <v>43595</v>
      </c>
      <c r="AG16" s="2"/>
      <c r="AH16" s="65">
        <f>IF(P16,IFERROR(MATCH(20,Q17:Q$18000,),MATCH(9E+307,L17:L$18000)+1),AH15)</f>
        <v>9</v>
      </c>
    </row>
    <row r="17" spans="1:34" x14ac:dyDescent="0.25">
      <c r="A17" s="59">
        <v>4815</v>
      </c>
      <c r="B17" s="47"/>
      <c r="C17" s="66"/>
      <c r="D17" s="66"/>
      <c r="E17" s="66"/>
      <c r="F17" s="47"/>
      <c r="G17" s="47"/>
      <c r="H17" s="47"/>
      <c r="I17" s="47"/>
      <c r="J17" s="22" t="s">
        <v>38</v>
      </c>
      <c r="K17" s="47"/>
      <c r="L17" s="1">
        <v>59092551</v>
      </c>
      <c r="M17" s="61" t="str">
        <f>IFERROR(VLOOKUP(L17,[1]Принадлежность!$B$4:$D$630,3,FALSE),"не наш")</f>
        <v>АР  РАТ</v>
      </c>
      <c r="N17" s="47"/>
      <c r="O17" s="47"/>
      <c r="P17" s="67"/>
      <c r="Q17" s="52"/>
      <c r="R17" s="67"/>
      <c r="S17" s="67"/>
      <c r="T17" s="52"/>
      <c r="U17" s="52"/>
      <c r="V17" s="52"/>
      <c r="W17" s="52"/>
      <c r="X17" s="54"/>
      <c r="Y17" s="2">
        <f>LOOKUP(9E+307,P17:P$4770)/$AH17</f>
        <v>85249.777777777781</v>
      </c>
      <c r="Z17" s="63">
        <v>20</v>
      </c>
      <c r="AA17" s="2">
        <f>LOOKUP(9E+307,R17:R$4770)/$AH17</f>
        <v>0</v>
      </c>
      <c r="AB17" s="2">
        <f>LOOKUP(9E+307,S17:S$4770)/$AH17</f>
        <v>85249.777777777781</v>
      </c>
      <c r="AC17" s="63"/>
      <c r="AD17" s="63"/>
      <c r="AE17" s="63" t="s">
        <v>40</v>
      </c>
      <c r="AF17" s="64">
        <v>43595</v>
      </c>
      <c r="AG17" s="2"/>
      <c r="AH17" s="65">
        <f>IF(P17,IFERROR(MATCH(20,Q18:Q$18000,),MATCH(9E+307,L18:L$18000)+1),AH16)</f>
        <v>9</v>
      </c>
    </row>
    <row r="18" spans="1:34" x14ac:dyDescent="0.25">
      <c r="A18" s="59">
        <v>4816</v>
      </c>
      <c r="B18" s="47"/>
      <c r="C18" s="66"/>
      <c r="D18" s="66"/>
      <c r="E18" s="66"/>
      <c r="F18" s="47"/>
      <c r="G18" s="47"/>
      <c r="H18" s="47"/>
      <c r="I18" s="47"/>
      <c r="J18" s="22" t="s">
        <v>38</v>
      </c>
      <c r="K18" s="47"/>
      <c r="L18" s="1">
        <v>95456505</v>
      </c>
      <c r="M18" s="61" t="str">
        <f>IFERROR(VLOOKUP(L18,[1]Принадлежность!$B$4:$D$630,3,FALSE),"не наш")</f>
        <v>АВ</v>
      </c>
      <c r="N18" s="47"/>
      <c r="O18" s="47"/>
      <c r="P18" s="67"/>
      <c r="Q18" s="52"/>
      <c r="R18" s="67"/>
      <c r="S18" s="67"/>
      <c r="T18" s="52"/>
      <c r="U18" s="52"/>
      <c r="V18" s="52"/>
      <c r="W18" s="52"/>
      <c r="X18" s="54"/>
      <c r="Y18" s="2">
        <f>LOOKUP(9E+307,P18:P$4770)/$AH18</f>
        <v>85249.777777777781</v>
      </c>
      <c r="Z18" s="63">
        <v>20</v>
      </c>
      <c r="AA18" s="2">
        <f>LOOKUP(9E+307,R18:R$4770)/$AH18</f>
        <v>0</v>
      </c>
      <c r="AB18" s="2">
        <f>LOOKUP(9E+307,S18:S$4770)/$AH18</f>
        <v>85249.777777777781</v>
      </c>
      <c r="AC18" s="63"/>
      <c r="AD18" s="63"/>
      <c r="AE18" s="63" t="s">
        <v>40</v>
      </c>
      <c r="AF18" s="64">
        <v>43595</v>
      </c>
      <c r="AG18" s="2"/>
      <c r="AH18" s="65">
        <f>IF(P18,IFERROR(MATCH(20,Q19:Q$18000,),MATCH(9E+307,L19:L$18000)+1),AH17)</f>
        <v>9</v>
      </c>
    </row>
    <row r="19" spans="1:34" x14ac:dyDescent="0.25">
      <c r="A19" s="59">
        <v>4817</v>
      </c>
      <c r="B19" s="47"/>
      <c r="C19" s="66"/>
      <c r="D19" s="66"/>
      <c r="E19" s="66"/>
      <c r="F19" s="47"/>
      <c r="G19" s="47"/>
      <c r="H19" s="47"/>
      <c r="I19" s="47"/>
      <c r="J19" s="22" t="s">
        <v>38</v>
      </c>
      <c r="K19" s="47"/>
      <c r="L19" s="1">
        <v>53220786</v>
      </c>
      <c r="M19" s="61" t="str">
        <f>IFERROR(VLOOKUP(L19,[1]Принадлежность!$B$4:$D$630,3,FALSE),"не наш")</f>
        <v>АВ</v>
      </c>
      <c r="N19" s="47"/>
      <c r="O19" s="47"/>
      <c r="P19" s="67"/>
      <c r="Q19" s="52"/>
      <c r="R19" s="67"/>
      <c r="S19" s="67"/>
      <c r="T19" s="52"/>
      <c r="U19" s="52"/>
      <c r="V19" s="52"/>
      <c r="W19" s="52"/>
      <c r="X19" s="54"/>
      <c r="Y19" s="2">
        <f>LOOKUP(9E+307,P19:P$4770)/$AH19</f>
        <v>85249.777777777781</v>
      </c>
      <c r="Z19" s="63">
        <v>20</v>
      </c>
      <c r="AA19" s="2">
        <f>LOOKUP(9E+307,R19:R$4770)/$AH19</f>
        <v>0</v>
      </c>
      <c r="AB19" s="2">
        <f>LOOKUP(9E+307,S19:S$4770)/$AH19</f>
        <v>85249.777777777781</v>
      </c>
      <c r="AC19" s="63"/>
      <c r="AD19" s="63"/>
      <c r="AE19" s="63" t="s">
        <v>40</v>
      </c>
      <c r="AF19" s="64">
        <v>43595</v>
      </c>
      <c r="AG19" s="2"/>
      <c r="AH19" s="65">
        <f>IF(P19,IFERROR(MATCH(20,Q20:Q$18000,),MATCH(9E+307,L20:L$18000)+1),AH18)</f>
        <v>9</v>
      </c>
    </row>
    <row r="20" spans="1:34" x14ac:dyDescent="0.25">
      <c r="A20" s="59">
        <v>4818</v>
      </c>
      <c r="B20" s="47"/>
      <c r="C20" s="66"/>
      <c r="D20" s="66"/>
      <c r="E20" s="66"/>
      <c r="F20" s="47"/>
      <c r="G20" s="47"/>
      <c r="H20" s="47"/>
      <c r="I20" s="47"/>
      <c r="J20" s="22" t="s">
        <v>38</v>
      </c>
      <c r="K20" s="47"/>
      <c r="L20" s="1">
        <v>53220695</v>
      </c>
      <c r="M20" s="61" t="str">
        <f>IFERROR(VLOOKUP(L20,[1]Принадлежность!$B$4:$D$630,3,FALSE),"не наш")</f>
        <v>АВ</v>
      </c>
      <c r="N20" s="47"/>
      <c r="O20" s="47"/>
      <c r="P20" s="67"/>
      <c r="Q20" s="52"/>
      <c r="R20" s="67"/>
      <c r="S20" s="67"/>
      <c r="T20" s="52"/>
      <c r="U20" s="52"/>
      <c r="V20" s="52"/>
      <c r="W20" s="52"/>
      <c r="X20" s="54"/>
      <c r="Y20" s="2">
        <f>LOOKUP(9E+307,P20:P$4770)/$AH20</f>
        <v>85249.777777777781</v>
      </c>
      <c r="Z20" s="63">
        <v>20</v>
      </c>
      <c r="AA20" s="2">
        <f>LOOKUP(9E+307,R20:R$4770)/$AH20</f>
        <v>0</v>
      </c>
      <c r="AB20" s="2">
        <f>LOOKUP(9E+307,S20:S$4770)/$AH20</f>
        <v>85249.777777777781</v>
      </c>
      <c r="AC20" s="63"/>
      <c r="AD20" s="63"/>
      <c r="AE20" s="63" t="s">
        <v>40</v>
      </c>
      <c r="AF20" s="64">
        <v>43595</v>
      </c>
      <c r="AG20" s="2"/>
      <c r="AH20" s="65">
        <f>IF(P20,IFERROR(MATCH(20,Q21:Q$18000,),MATCH(9E+307,L21:L$18000)+1),AH19)</f>
        <v>9</v>
      </c>
    </row>
    <row r="21" spans="1:34" x14ac:dyDescent="0.25">
      <c r="A21" s="59">
        <v>4819</v>
      </c>
      <c r="B21" s="47"/>
      <c r="C21" s="66"/>
      <c r="D21" s="66"/>
      <c r="E21" s="66"/>
      <c r="F21" s="47"/>
      <c r="G21" s="47"/>
      <c r="H21" s="47"/>
      <c r="I21" s="47"/>
      <c r="J21" s="22" t="s">
        <v>38</v>
      </c>
      <c r="K21" s="47"/>
      <c r="L21" s="1">
        <v>95160438</v>
      </c>
      <c r="M21" s="61" t="str">
        <f>IFERROR(VLOOKUP(L21,[1]Принадлежность!$B$4:$D$630,3,FALSE),"не наш")</f>
        <v>АВ</v>
      </c>
      <c r="N21" s="47"/>
      <c r="O21" s="47"/>
      <c r="P21" s="67"/>
      <c r="Q21" s="52"/>
      <c r="R21" s="67"/>
      <c r="S21" s="67"/>
      <c r="T21" s="52"/>
      <c r="U21" s="52"/>
      <c r="V21" s="52"/>
      <c r="W21" s="52"/>
      <c r="X21" s="54"/>
      <c r="Y21" s="2">
        <f>LOOKUP(9E+307,P21:P$4770)/$AH21</f>
        <v>85249.777777777781</v>
      </c>
      <c r="Z21" s="63">
        <v>20</v>
      </c>
      <c r="AA21" s="2">
        <f>LOOKUP(9E+307,R21:R$4770)/$AH21</f>
        <v>0</v>
      </c>
      <c r="AB21" s="2">
        <f>LOOKUP(9E+307,S21:S$4770)/$AH21</f>
        <v>85249.777777777781</v>
      </c>
      <c r="AC21" s="63"/>
      <c r="AD21" s="63"/>
      <c r="AE21" s="63" t="s">
        <v>40</v>
      </c>
      <c r="AF21" s="64">
        <v>43595</v>
      </c>
      <c r="AG21" s="2"/>
      <c r="AH21" s="65">
        <f>IF(P21,IFERROR(MATCH(20,Q22:Q$18000,),MATCH(9E+307,L22:L$18000)+1),AH20)</f>
        <v>9</v>
      </c>
    </row>
    <row r="22" spans="1:34" x14ac:dyDescent="0.25">
      <c r="A22" s="59">
        <v>4820</v>
      </c>
      <c r="B22" s="47"/>
      <c r="C22" s="66"/>
      <c r="D22" s="66"/>
      <c r="E22" s="66"/>
      <c r="F22" s="47"/>
      <c r="G22" s="47"/>
      <c r="H22" s="47"/>
      <c r="I22" s="47"/>
      <c r="J22" s="22" t="s">
        <v>38</v>
      </c>
      <c r="K22" s="47"/>
      <c r="L22" s="1">
        <v>95160701</v>
      </c>
      <c r="M22" s="61" t="str">
        <f>IFERROR(VLOOKUP(L22,[1]Принадлежность!$B$4:$D$630,3,FALSE),"не наш")</f>
        <v>АВ</v>
      </c>
      <c r="N22" s="47"/>
      <c r="O22" s="47"/>
      <c r="P22" s="67"/>
      <c r="Q22" s="52"/>
      <c r="R22" s="67"/>
      <c r="S22" s="67"/>
      <c r="T22" s="52"/>
      <c r="U22" s="52"/>
      <c r="V22" s="52"/>
      <c r="W22" s="52"/>
      <c r="X22" s="54"/>
      <c r="Y22" s="2">
        <f>LOOKUP(9E+307,P22:P$4770)/$AH22</f>
        <v>85249.777777777781</v>
      </c>
      <c r="Z22" s="63">
        <v>20</v>
      </c>
      <c r="AA22" s="2">
        <f>LOOKUP(9E+307,R22:R$4770)/$AH22</f>
        <v>0</v>
      </c>
      <c r="AB22" s="2">
        <f>LOOKUP(9E+307,S22:S$4770)/$AH22</f>
        <v>85249.777777777781</v>
      </c>
      <c r="AC22" s="63"/>
      <c r="AD22" s="63"/>
      <c r="AE22" s="63" t="s">
        <v>40</v>
      </c>
      <c r="AF22" s="64">
        <v>43595</v>
      </c>
      <c r="AG22" s="2"/>
      <c r="AH22" s="65">
        <f>IF(P22,IFERROR(MATCH(20,Q23:Q$18000,),MATCH(9E+307,L23:L$18000)+1),AH21)</f>
        <v>9</v>
      </c>
    </row>
    <row r="23" spans="1:34" x14ac:dyDescent="0.25">
      <c r="A23" s="59">
        <v>4821</v>
      </c>
      <c r="B23" s="47"/>
      <c r="C23" s="66"/>
      <c r="D23" s="66"/>
      <c r="E23" s="66"/>
      <c r="F23" s="47"/>
      <c r="G23" s="47"/>
      <c r="H23" s="47"/>
      <c r="I23" s="47"/>
      <c r="J23" s="22" t="s">
        <v>38</v>
      </c>
      <c r="K23" s="47"/>
      <c r="L23" s="1">
        <v>95160271</v>
      </c>
      <c r="M23" s="61" t="str">
        <f>IFERROR(VLOOKUP(L23,[1]Принадлежность!$B$4:$D$630,3,FALSE),"не наш")</f>
        <v>АВ</v>
      </c>
      <c r="N23" s="47"/>
      <c r="O23" s="47"/>
      <c r="P23" s="67"/>
      <c r="Q23" s="52"/>
      <c r="R23" s="67"/>
      <c r="S23" s="67"/>
      <c r="T23" s="52"/>
      <c r="U23" s="52"/>
      <c r="V23" s="52"/>
      <c r="W23" s="52"/>
      <c r="X23" s="54"/>
      <c r="Y23" s="2">
        <f>LOOKUP(9E+307,P23:P$4770)/$AH23</f>
        <v>85249.777777777781</v>
      </c>
      <c r="Z23" s="63">
        <v>20</v>
      </c>
      <c r="AA23" s="2">
        <f>LOOKUP(9E+307,R23:R$4770)/$AH23</f>
        <v>0</v>
      </c>
      <c r="AB23" s="2">
        <f>LOOKUP(9E+307,S23:S$4770)/$AH23</f>
        <v>85249.777777777781</v>
      </c>
      <c r="AC23" s="63"/>
      <c r="AD23" s="63"/>
      <c r="AE23" s="63" t="s">
        <v>40</v>
      </c>
      <c r="AF23" s="64">
        <v>43595</v>
      </c>
      <c r="AG23" s="2"/>
      <c r="AH23" s="65">
        <f>IF(P23,IFERROR(MATCH(20,Q24:Q$18000,),MATCH(9E+307,L24:L$18000)+1),AH22)</f>
        <v>9</v>
      </c>
    </row>
    <row r="24" spans="1:34" ht="75" x14ac:dyDescent="0.25">
      <c r="A24" s="59">
        <v>4822</v>
      </c>
      <c r="B24" s="22" t="s">
        <v>35</v>
      </c>
      <c r="C24" s="70">
        <v>43578</v>
      </c>
      <c r="D24" s="70">
        <v>43591</v>
      </c>
      <c r="E24" s="70">
        <v>43568</v>
      </c>
      <c r="F24" s="22" t="s">
        <v>26</v>
      </c>
      <c r="G24" s="22" t="s">
        <v>41</v>
      </c>
      <c r="H24" s="22" t="s">
        <v>33</v>
      </c>
      <c r="I24" s="22" t="s">
        <v>37</v>
      </c>
      <c r="J24" s="22" t="s">
        <v>38</v>
      </c>
      <c r="K24" s="22">
        <v>16210429</v>
      </c>
      <c r="L24" s="22">
        <v>53206652</v>
      </c>
      <c r="M24" s="61" t="str">
        <f>IFERROR(VLOOKUP(L24,[1]Принадлежность!$B$4:$D$630,3,FALSE),"не наш")</f>
        <v>АВ</v>
      </c>
      <c r="N24" s="22" t="s">
        <v>20</v>
      </c>
      <c r="O24" s="22">
        <v>0</v>
      </c>
      <c r="P24" s="71">
        <v>53566</v>
      </c>
      <c r="Q24" s="20">
        <v>20</v>
      </c>
      <c r="R24" s="71">
        <v>10713.2</v>
      </c>
      <c r="S24" s="71">
        <v>64279.199999999997</v>
      </c>
      <c r="T24" s="20">
        <v>0</v>
      </c>
      <c r="U24" s="20"/>
      <c r="V24" s="20">
        <v>0</v>
      </c>
      <c r="W24" s="20">
        <v>0</v>
      </c>
      <c r="X24" s="21"/>
      <c r="Y24" s="2">
        <f>LOOKUP(9E+307,P24:P$4770)/$AH24</f>
        <v>767248</v>
      </c>
      <c r="Z24" s="63">
        <v>20</v>
      </c>
      <c r="AA24" s="2">
        <f>LOOKUP(9E+307,R24:R$4770)/$AH24</f>
        <v>0</v>
      </c>
      <c r="AB24" s="2">
        <f>LOOKUP(9E+307,S24:S$4770)/$AH24</f>
        <v>767248</v>
      </c>
      <c r="AC24" s="63"/>
      <c r="AD24" s="63"/>
      <c r="AE24" s="63" t="s">
        <v>40</v>
      </c>
      <c r="AF24" s="64">
        <v>43595</v>
      </c>
      <c r="AG24" s="2"/>
      <c r="AH24" s="65">
        <f>IF(P24,IFERROR(MATCH(20,Q25:Q$18000,),MATCH(9E+307,L25:L$18000)+1),AH23)</f>
        <v>1</v>
      </c>
    </row>
    <row r="25" spans="1:34" ht="75" x14ac:dyDescent="0.25">
      <c r="A25" s="59">
        <v>4823</v>
      </c>
      <c r="B25" s="22" t="s">
        <v>35</v>
      </c>
      <c r="C25" s="70">
        <v>43578</v>
      </c>
      <c r="D25" s="70">
        <v>43591</v>
      </c>
      <c r="E25" s="70">
        <v>43568</v>
      </c>
      <c r="F25" s="22" t="s">
        <v>26</v>
      </c>
      <c r="G25" s="22" t="s">
        <v>41</v>
      </c>
      <c r="H25" s="22" t="s">
        <v>33</v>
      </c>
      <c r="I25" s="22" t="s">
        <v>37</v>
      </c>
      <c r="J25" s="22" t="s">
        <v>38</v>
      </c>
      <c r="K25" s="22">
        <v>16210431</v>
      </c>
      <c r="L25" s="22">
        <v>53207130</v>
      </c>
      <c r="M25" s="61" t="str">
        <f>IFERROR(VLOOKUP(L25,[1]Принадлежность!$B$4:$D$630,3,FALSE),"не наш")</f>
        <v>АВ</v>
      </c>
      <c r="N25" s="22" t="s">
        <v>20</v>
      </c>
      <c r="O25" s="22">
        <v>0</v>
      </c>
      <c r="P25" s="71">
        <v>53566</v>
      </c>
      <c r="Q25" s="20">
        <v>20</v>
      </c>
      <c r="R25" s="71">
        <v>10713.2</v>
      </c>
      <c r="S25" s="71">
        <v>64279.199999999997</v>
      </c>
      <c r="T25" s="20">
        <v>0</v>
      </c>
      <c r="U25" s="20"/>
      <c r="V25" s="20">
        <v>0</v>
      </c>
      <c r="W25" s="20">
        <v>0</v>
      </c>
      <c r="X25" s="21"/>
      <c r="Y25" s="2">
        <f>LOOKUP(9E+307,P25:P$4770)/$AH25</f>
        <v>767248</v>
      </c>
      <c r="Z25" s="63">
        <v>20</v>
      </c>
      <c r="AA25" s="2">
        <f>LOOKUP(9E+307,R25:R$4770)/$AH25</f>
        <v>0</v>
      </c>
      <c r="AB25" s="2">
        <f>LOOKUP(9E+307,S25:S$4770)/$AH25</f>
        <v>767248</v>
      </c>
      <c r="AC25" s="63"/>
      <c r="AD25" s="63"/>
      <c r="AE25" s="63" t="s">
        <v>40</v>
      </c>
      <c r="AF25" s="64">
        <v>43595</v>
      </c>
      <c r="AG25" s="2"/>
      <c r="AH25" s="65">
        <f>IF(P25,IFERROR(MATCH(20,Q26:Q$18000,),MATCH(9E+307,L26:L$18000)+1),AH24)</f>
        <v>1</v>
      </c>
    </row>
    <row r="26" spans="1:34" ht="75" x14ac:dyDescent="0.25">
      <c r="A26" s="59">
        <v>4824</v>
      </c>
      <c r="B26" s="22" t="s">
        <v>35</v>
      </c>
      <c r="C26" s="70">
        <v>43578</v>
      </c>
      <c r="D26" s="70">
        <v>43591</v>
      </c>
      <c r="E26" s="70">
        <v>43568</v>
      </c>
      <c r="F26" s="22" t="s">
        <v>26</v>
      </c>
      <c r="G26" s="22" t="s">
        <v>41</v>
      </c>
      <c r="H26" s="22" t="s">
        <v>33</v>
      </c>
      <c r="I26" s="22" t="s">
        <v>37</v>
      </c>
      <c r="J26" s="22" t="s">
        <v>38</v>
      </c>
      <c r="K26" s="22">
        <v>16210435</v>
      </c>
      <c r="L26" s="22">
        <v>53207882</v>
      </c>
      <c r="M26" s="61" t="str">
        <f>IFERROR(VLOOKUP(L26,[1]Принадлежность!$B$4:$D$630,3,FALSE),"не наш")</f>
        <v>АВ</v>
      </c>
      <c r="N26" s="22" t="s">
        <v>20</v>
      </c>
      <c r="O26" s="22">
        <v>0</v>
      </c>
      <c r="P26" s="71">
        <v>53566</v>
      </c>
      <c r="Q26" s="20">
        <v>20</v>
      </c>
      <c r="R26" s="71">
        <v>10713.2</v>
      </c>
      <c r="S26" s="71">
        <v>64279.199999999997</v>
      </c>
      <c r="T26" s="20">
        <v>0</v>
      </c>
      <c r="U26" s="20"/>
      <c r="V26" s="20">
        <v>0</v>
      </c>
      <c r="W26" s="20">
        <v>0</v>
      </c>
      <c r="X26" s="21"/>
      <c r="Y26" s="2">
        <f>LOOKUP(9E+307,P26:P$4770)/$AH26</f>
        <v>767248</v>
      </c>
      <c r="Z26" s="63">
        <v>20</v>
      </c>
      <c r="AA26" s="2">
        <f>LOOKUP(9E+307,R26:R$4770)/$AH26</f>
        <v>0</v>
      </c>
      <c r="AB26" s="2">
        <f>LOOKUP(9E+307,S26:S$4770)/$AH26</f>
        <v>767248</v>
      </c>
      <c r="AC26" s="63"/>
      <c r="AD26" s="63"/>
      <c r="AE26" s="63" t="s">
        <v>40</v>
      </c>
      <c r="AF26" s="64">
        <v>43595</v>
      </c>
      <c r="AG26" s="2"/>
      <c r="AH26" s="65">
        <f>IF(P26,IFERROR(MATCH(20,Q27:Q$18000,),MATCH(9E+307,L27:L$18000)+1),AH25)</f>
        <v>1</v>
      </c>
    </row>
    <row r="27" spans="1:34" ht="75" x14ac:dyDescent="0.25">
      <c r="A27" s="59">
        <v>4825</v>
      </c>
      <c r="B27" s="22" t="s">
        <v>35</v>
      </c>
      <c r="C27" s="70">
        <v>43578</v>
      </c>
      <c r="D27" s="70">
        <v>43591</v>
      </c>
      <c r="E27" s="70">
        <v>43568</v>
      </c>
      <c r="F27" s="22" t="s">
        <v>26</v>
      </c>
      <c r="G27" s="22" t="s">
        <v>41</v>
      </c>
      <c r="H27" s="22" t="s">
        <v>33</v>
      </c>
      <c r="I27" s="22" t="s">
        <v>37</v>
      </c>
      <c r="J27" s="22" t="s">
        <v>38</v>
      </c>
      <c r="K27" s="22">
        <v>16210439</v>
      </c>
      <c r="L27" s="22">
        <v>53208013</v>
      </c>
      <c r="M27" s="61" t="str">
        <f>IFERROR(VLOOKUP(L27,[1]Принадлежность!$B$4:$D$630,3,FALSE),"не наш")</f>
        <v>АВ</v>
      </c>
      <c r="N27" s="22" t="s">
        <v>20</v>
      </c>
      <c r="O27" s="22">
        <v>0</v>
      </c>
      <c r="P27" s="71">
        <v>53566</v>
      </c>
      <c r="Q27" s="20">
        <v>20</v>
      </c>
      <c r="R27" s="71">
        <v>10713.2</v>
      </c>
      <c r="S27" s="71">
        <v>64279.199999999997</v>
      </c>
      <c r="T27" s="20">
        <v>0</v>
      </c>
      <c r="U27" s="20"/>
      <c r="V27" s="20">
        <v>0</v>
      </c>
      <c r="W27" s="20">
        <v>0</v>
      </c>
      <c r="X27" s="21"/>
      <c r="Y27" s="2">
        <f>LOOKUP(9E+307,P27:P$4770)/$AH27</f>
        <v>767248</v>
      </c>
      <c r="Z27" s="63">
        <v>20</v>
      </c>
      <c r="AA27" s="2">
        <f>LOOKUP(9E+307,R27:R$4770)/$AH27</f>
        <v>0</v>
      </c>
      <c r="AB27" s="2">
        <f>LOOKUP(9E+307,S27:S$4770)/$AH27</f>
        <v>767248</v>
      </c>
      <c r="AC27" s="63"/>
      <c r="AD27" s="63"/>
      <c r="AE27" s="63" t="s">
        <v>40</v>
      </c>
      <c r="AF27" s="64">
        <v>43595</v>
      </c>
      <c r="AG27" s="2"/>
      <c r="AH27" s="65">
        <f>IF(P27,IFERROR(MATCH(20,Q28:Q$18000,),MATCH(9E+307,L28:L$18000)+1),AH26)</f>
        <v>1</v>
      </c>
    </row>
    <row r="28" spans="1:34" ht="75" x14ac:dyDescent="0.25">
      <c r="A28" s="59">
        <v>4826</v>
      </c>
      <c r="B28" s="22" t="s">
        <v>35</v>
      </c>
      <c r="C28" s="70">
        <v>43578</v>
      </c>
      <c r="D28" s="70">
        <v>43591</v>
      </c>
      <c r="E28" s="70">
        <v>43568</v>
      </c>
      <c r="F28" s="22" t="s">
        <v>26</v>
      </c>
      <c r="G28" s="22" t="s">
        <v>41</v>
      </c>
      <c r="H28" s="22" t="s">
        <v>33</v>
      </c>
      <c r="I28" s="22" t="s">
        <v>37</v>
      </c>
      <c r="J28" s="22" t="s">
        <v>38</v>
      </c>
      <c r="K28" s="22">
        <v>16210441</v>
      </c>
      <c r="L28" s="7">
        <v>53208203</v>
      </c>
      <c r="M28" s="61" t="str">
        <f>IFERROR(VLOOKUP(L28,[1]Принадлежность!$B$4:$D$630,3,FALSE),"не наш")</f>
        <v>АВ</v>
      </c>
      <c r="N28" s="22" t="s">
        <v>20</v>
      </c>
      <c r="O28" s="22">
        <v>0</v>
      </c>
      <c r="P28" s="71">
        <v>53566</v>
      </c>
      <c r="Q28" s="20">
        <v>20</v>
      </c>
      <c r="R28" s="71">
        <v>10713.2</v>
      </c>
      <c r="S28" s="71">
        <v>64279.199999999997</v>
      </c>
      <c r="T28" s="20">
        <v>0</v>
      </c>
      <c r="U28" s="20"/>
      <c r="V28" s="20">
        <v>0</v>
      </c>
      <c r="W28" s="20">
        <v>0</v>
      </c>
      <c r="X28" s="21"/>
      <c r="Y28" s="2">
        <f>LOOKUP(9E+307,P28:P$4770)/$AH28</f>
        <v>767248</v>
      </c>
      <c r="Z28" s="63">
        <v>20</v>
      </c>
      <c r="AA28" s="2">
        <f>LOOKUP(9E+307,R28:R$4770)/$AH28</f>
        <v>0</v>
      </c>
      <c r="AB28" s="2">
        <f>LOOKUP(9E+307,S28:S$4770)/$AH28</f>
        <v>767248</v>
      </c>
      <c r="AC28" s="63"/>
      <c r="AD28" s="63"/>
      <c r="AE28" s="63" t="s">
        <v>40</v>
      </c>
      <c r="AF28" s="64">
        <v>43595</v>
      </c>
      <c r="AG28" s="2"/>
      <c r="AH28" s="65">
        <f>IF(P28,IFERROR(MATCH(20,Q29:Q$18000,),MATCH(9E+307,L29:L$18000)+1),AH27)</f>
        <v>1</v>
      </c>
    </row>
    <row r="29" spans="1:34" x14ac:dyDescent="0.25">
      <c r="A29" s="59">
        <v>4827</v>
      </c>
      <c r="B29" s="46" t="s">
        <v>35</v>
      </c>
      <c r="C29" s="60">
        <v>43575</v>
      </c>
      <c r="D29" s="60">
        <v>43592</v>
      </c>
      <c r="E29" s="60">
        <v>43575</v>
      </c>
      <c r="F29" s="46" t="s">
        <v>26</v>
      </c>
      <c r="G29" s="46" t="s">
        <v>42</v>
      </c>
      <c r="H29" s="46" t="s">
        <v>43</v>
      </c>
      <c r="I29" s="46" t="s">
        <v>37</v>
      </c>
      <c r="J29" s="22" t="s">
        <v>38</v>
      </c>
      <c r="K29" s="46" t="s">
        <v>44</v>
      </c>
      <c r="L29" s="1">
        <v>59097147</v>
      </c>
      <c r="M29" s="61" t="str">
        <f>IFERROR(VLOOKUP(L29,[1]Принадлежность!$B$4:$D$630,3,FALSE),"не наш")</f>
        <v>АР  РАТ</v>
      </c>
      <c r="N29" s="46" t="s">
        <v>20</v>
      </c>
      <c r="O29" s="46">
        <v>0</v>
      </c>
      <c r="P29" s="62">
        <v>210420</v>
      </c>
      <c r="Q29" s="51">
        <v>20</v>
      </c>
      <c r="R29" s="62">
        <v>42084</v>
      </c>
      <c r="S29" s="62">
        <v>252504</v>
      </c>
      <c r="T29" s="51">
        <v>0</v>
      </c>
      <c r="U29" s="51"/>
      <c r="V29" s="51">
        <v>0</v>
      </c>
      <c r="W29" s="51">
        <v>0</v>
      </c>
      <c r="X29" s="53"/>
      <c r="Y29" s="2">
        <f>LOOKUP(9E+307,P29:P$4770)/$AH29</f>
        <v>127874.66666666667</v>
      </c>
      <c r="Z29" s="63">
        <v>20</v>
      </c>
      <c r="AA29" s="2">
        <f>LOOKUP(9E+307,R29:R$4770)/$AH29</f>
        <v>0</v>
      </c>
      <c r="AB29" s="2">
        <f>LOOKUP(9E+307,S29:S$4770)/$AH29</f>
        <v>127874.66666666667</v>
      </c>
      <c r="AC29" s="63"/>
      <c r="AD29" s="63"/>
      <c r="AE29" s="63" t="s">
        <v>40</v>
      </c>
      <c r="AF29" s="64">
        <v>43595</v>
      </c>
      <c r="AG29" s="2"/>
      <c r="AH29" s="65">
        <f>IF(P29,IFERROR(MATCH(20,Q30:Q$18000,),MATCH(9E+307,L30:L$18000)+1),AH28)</f>
        <v>6</v>
      </c>
    </row>
    <row r="30" spans="1:34" x14ac:dyDescent="0.25">
      <c r="A30" s="59">
        <v>4828</v>
      </c>
      <c r="B30" s="47"/>
      <c r="C30" s="66"/>
      <c r="D30" s="66"/>
      <c r="E30" s="66"/>
      <c r="F30" s="47"/>
      <c r="G30" s="47"/>
      <c r="H30" s="47"/>
      <c r="I30" s="47"/>
      <c r="J30" s="22" t="s">
        <v>38</v>
      </c>
      <c r="K30" s="47"/>
      <c r="L30" s="1">
        <v>95160123</v>
      </c>
      <c r="M30" s="61" t="str">
        <f>IFERROR(VLOOKUP(L30,[1]Принадлежность!$B$4:$D$630,3,FALSE),"не наш")</f>
        <v>АВ</v>
      </c>
      <c r="N30" s="47"/>
      <c r="O30" s="47"/>
      <c r="P30" s="67"/>
      <c r="Q30" s="52"/>
      <c r="R30" s="67"/>
      <c r="S30" s="67"/>
      <c r="T30" s="52"/>
      <c r="U30" s="52"/>
      <c r="V30" s="52"/>
      <c r="W30" s="52"/>
      <c r="X30" s="54"/>
      <c r="Y30" s="2">
        <f>LOOKUP(9E+307,P30:P$4770)/$AH30</f>
        <v>127874.66666666667</v>
      </c>
      <c r="Z30" s="63">
        <v>20</v>
      </c>
      <c r="AA30" s="2">
        <f>LOOKUP(9E+307,R30:R$4770)/$AH30</f>
        <v>0</v>
      </c>
      <c r="AB30" s="2">
        <f>LOOKUP(9E+307,S30:S$4770)/$AH30</f>
        <v>127874.66666666667</v>
      </c>
      <c r="AC30" s="63"/>
      <c r="AD30" s="63"/>
      <c r="AE30" s="63" t="s">
        <v>40</v>
      </c>
      <c r="AF30" s="64">
        <v>43595</v>
      </c>
      <c r="AG30" s="2"/>
      <c r="AH30" s="65">
        <f>IF(P30,IFERROR(MATCH(20,Q31:Q$18000,),MATCH(9E+307,L31:L$18000)+1),AH29)</f>
        <v>6</v>
      </c>
    </row>
    <row r="31" spans="1:34" x14ac:dyDescent="0.25">
      <c r="A31" s="59">
        <v>4829</v>
      </c>
      <c r="B31" s="47"/>
      <c r="C31" s="66"/>
      <c r="D31" s="66"/>
      <c r="E31" s="66"/>
      <c r="F31" s="47"/>
      <c r="G31" s="47"/>
      <c r="H31" s="47"/>
      <c r="I31" s="47"/>
      <c r="J31" s="22" t="s">
        <v>38</v>
      </c>
      <c r="K31" s="47"/>
      <c r="L31" s="1">
        <v>53206645</v>
      </c>
      <c r="M31" s="61" t="str">
        <f>IFERROR(VLOOKUP(L31,[1]Принадлежность!$B$4:$D$630,3,FALSE),"не наш")</f>
        <v>АВ</v>
      </c>
      <c r="N31" s="47"/>
      <c r="O31" s="47"/>
      <c r="P31" s="67"/>
      <c r="Q31" s="52"/>
      <c r="R31" s="67"/>
      <c r="S31" s="67"/>
      <c r="T31" s="52"/>
      <c r="U31" s="52"/>
      <c r="V31" s="52"/>
      <c r="W31" s="52"/>
      <c r="X31" s="54"/>
      <c r="Y31" s="2">
        <f>LOOKUP(9E+307,P31:P$4770)/$AH31</f>
        <v>127874.66666666667</v>
      </c>
      <c r="Z31" s="63">
        <v>20</v>
      </c>
      <c r="AA31" s="2">
        <f>LOOKUP(9E+307,R31:R$4770)/$AH31</f>
        <v>0</v>
      </c>
      <c r="AB31" s="2">
        <f>LOOKUP(9E+307,S31:S$4770)/$AH31</f>
        <v>127874.66666666667</v>
      </c>
      <c r="AC31" s="63"/>
      <c r="AD31" s="63"/>
      <c r="AE31" s="63" t="s">
        <v>40</v>
      </c>
      <c r="AF31" s="64">
        <v>43595</v>
      </c>
      <c r="AG31" s="2"/>
      <c r="AH31" s="65">
        <f>IF(P31,IFERROR(MATCH(20,Q32:Q$18000,),MATCH(9E+307,L32:L$18000)+1),AH30)</f>
        <v>6</v>
      </c>
    </row>
    <row r="32" spans="1:34" x14ac:dyDescent="0.25">
      <c r="A32" s="59">
        <v>4830</v>
      </c>
      <c r="B32" s="47"/>
      <c r="C32" s="66"/>
      <c r="D32" s="66"/>
      <c r="E32" s="66"/>
      <c r="F32" s="47"/>
      <c r="G32" s="47"/>
      <c r="H32" s="47"/>
      <c r="I32" s="47"/>
      <c r="J32" s="22" t="s">
        <v>38</v>
      </c>
      <c r="K32" s="47"/>
      <c r="L32" s="1">
        <v>95467684</v>
      </c>
      <c r="M32" s="61" t="str">
        <f>IFERROR(VLOOKUP(L32,[1]Принадлежность!$B$4:$D$630,3,FALSE),"не наш")</f>
        <v>АВ</v>
      </c>
      <c r="N32" s="47"/>
      <c r="O32" s="47"/>
      <c r="P32" s="67"/>
      <c r="Q32" s="52"/>
      <c r="R32" s="67"/>
      <c r="S32" s="67"/>
      <c r="T32" s="52"/>
      <c r="U32" s="52"/>
      <c r="V32" s="52"/>
      <c r="W32" s="52"/>
      <c r="X32" s="54"/>
      <c r="Y32" s="2">
        <f>LOOKUP(9E+307,P32:P$4770)/$AH32</f>
        <v>127874.66666666667</v>
      </c>
      <c r="Z32" s="63">
        <v>20</v>
      </c>
      <c r="AA32" s="2">
        <f>LOOKUP(9E+307,R32:R$4770)/$AH32</f>
        <v>0</v>
      </c>
      <c r="AB32" s="2">
        <f>LOOKUP(9E+307,S32:S$4770)/$AH32</f>
        <v>127874.66666666667</v>
      </c>
      <c r="AC32" s="63"/>
      <c r="AD32" s="63"/>
      <c r="AE32" s="63" t="s">
        <v>40</v>
      </c>
      <c r="AF32" s="64">
        <v>43595</v>
      </c>
      <c r="AG32" s="2"/>
      <c r="AH32" s="65">
        <f>IF(P32,IFERROR(MATCH(20,Q33:Q$18000,),MATCH(9E+307,L33:L$18000)+1),AH31)</f>
        <v>6</v>
      </c>
    </row>
    <row r="33" spans="1:34" x14ac:dyDescent="0.25">
      <c r="A33" s="59">
        <v>4831</v>
      </c>
      <c r="B33" s="47"/>
      <c r="C33" s="66"/>
      <c r="D33" s="66"/>
      <c r="E33" s="66"/>
      <c r="F33" s="47"/>
      <c r="G33" s="47"/>
      <c r="H33" s="47"/>
      <c r="I33" s="47"/>
      <c r="J33" s="22" t="s">
        <v>38</v>
      </c>
      <c r="K33" s="47"/>
      <c r="L33" s="1">
        <v>53207189</v>
      </c>
      <c r="M33" s="61" t="str">
        <f>IFERROR(VLOOKUP(L33,[1]Принадлежность!$B$4:$D$630,3,FALSE),"не наш")</f>
        <v>АВ</v>
      </c>
      <c r="N33" s="47"/>
      <c r="O33" s="47"/>
      <c r="P33" s="67"/>
      <c r="Q33" s="52"/>
      <c r="R33" s="67"/>
      <c r="S33" s="67"/>
      <c r="T33" s="52"/>
      <c r="U33" s="52"/>
      <c r="V33" s="52"/>
      <c r="W33" s="52"/>
      <c r="X33" s="54"/>
      <c r="Y33" s="2">
        <f>LOOKUP(9E+307,P33:P$4770)/$AH33</f>
        <v>127874.66666666667</v>
      </c>
      <c r="Z33" s="63">
        <v>20</v>
      </c>
      <c r="AA33" s="2">
        <f>LOOKUP(9E+307,R33:R$4770)/$AH33</f>
        <v>0</v>
      </c>
      <c r="AB33" s="2">
        <f>LOOKUP(9E+307,S33:S$4770)/$AH33</f>
        <v>127874.66666666667</v>
      </c>
      <c r="AC33" s="63"/>
      <c r="AD33" s="63"/>
      <c r="AE33" s="63" t="s">
        <v>40</v>
      </c>
      <c r="AF33" s="64">
        <v>43595</v>
      </c>
      <c r="AG33" s="2"/>
      <c r="AH33" s="65">
        <f>IF(P33,IFERROR(MATCH(20,Q34:Q$18000,),MATCH(9E+307,L34:L$18000)+1),AH32)</f>
        <v>6</v>
      </c>
    </row>
    <row r="34" spans="1:34" x14ac:dyDescent="0.25">
      <c r="A34" s="59">
        <v>4832</v>
      </c>
      <c r="B34" s="47"/>
      <c r="C34" s="66"/>
      <c r="D34" s="66"/>
      <c r="E34" s="66"/>
      <c r="F34" s="47"/>
      <c r="G34" s="47"/>
      <c r="H34" s="47"/>
      <c r="I34" s="47"/>
      <c r="J34" s="22" t="s">
        <v>38</v>
      </c>
      <c r="K34" s="47"/>
      <c r="L34" s="68">
        <v>95161675</v>
      </c>
      <c r="M34" s="61" t="str">
        <f>IFERROR(VLOOKUP(L34,[1]Принадлежность!$B$4:$D$630,3,FALSE),"не наш")</f>
        <v>АВ</v>
      </c>
      <c r="N34" s="47"/>
      <c r="O34" s="47"/>
      <c r="P34" s="67"/>
      <c r="Q34" s="52"/>
      <c r="R34" s="67"/>
      <c r="S34" s="67"/>
      <c r="T34" s="52"/>
      <c r="U34" s="52"/>
      <c r="V34" s="52"/>
      <c r="W34" s="52"/>
      <c r="X34" s="54"/>
      <c r="Y34" s="2">
        <f>LOOKUP(9E+307,P34:P$4770)/$AH34</f>
        <v>127874.66666666667</v>
      </c>
      <c r="Z34" s="63">
        <v>20</v>
      </c>
      <c r="AA34" s="2">
        <f>LOOKUP(9E+307,R34:R$4770)/$AH34</f>
        <v>0</v>
      </c>
      <c r="AB34" s="2">
        <f>LOOKUP(9E+307,S34:S$4770)/$AH34</f>
        <v>127874.66666666667</v>
      </c>
      <c r="AC34" s="63"/>
      <c r="AD34" s="63"/>
      <c r="AE34" s="63" t="s">
        <v>40</v>
      </c>
      <c r="AF34" s="64">
        <v>43595</v>
      </c>
      <c r="AG34" s="2"/>
      <c r="AH34" s="65">
        <f>IF(P34,IFERROR(MATCH(20,Q35:Q$18000,),MATCH(9E+307,L35:L$18000)+1),AH33)</f>
        <v>6</v>
      </c>
    </row>
    <row r="35" spans="1:34" x14ac:dyDescent="0.25">
      <c r="A35" s="59">
        <v>4833</v>
      </c>
      <c r="B35" s="46" t="s">
        <v>35</v>
      </c>
      <c r="C35" s="60">
        <v>43582</v>
      </c>
      <c r="D35" s="60">
        <v>43593</v>
      </c>
      <c r="E35" s="60">
        <v>43582</v>
      </c>
      <c r="F35" s="46" t="s">
        <v>26</v>
      </c>
      <c r="G35" s="46" t="s">
        <v>28</v>
      </c>
      <c r="H35" s="46" t="s">
        <v>45</v>
      </c>
      <c r="I35" s="46" t="s">
        <v>37</v>
      </c>
      <c r="J35" s="22" t="s">
        <v>38</v>
      </c>
      <c r="K35" s="46" t="s">
        <v>46</v>
      </c>
      <c r="L35" s="1">
        <v>53207015</v>
      </c>
      <c r="M35" s="61" t="str">
        <f>IFERROR(VLOOKUP(L35,[1]Принадлежность!$B$4:$D$630,3,FALSE),"не наш")</f>
        <v>АВ</v>
      </c>
      <c r="N35" s="46" t="s">
        <v>20</v>
      </c>
      <c r="O35" s="46">
        <v>0</v>
      </c>
      <c r="P35" s="62">
        <v>722176</v>
      </c>
      <c r="Q35" s="51">
        <v>20</v>
      </c>
      <c r="R35" s="62">
        <v>144435.20000000001</v>
      </c>
      <c r="S35" s="62">
        <v>866611.19999999995</v>
      </c>
      <c r="T35" s="51">
        <v>0</v>
      </c>
      <c r="U35" s="51"/>
      <c r="V35" s="51">
        <v>0</v>
      </c>
      <c r="W35" s="51">
        <v>0</v>
      </c>
      <c r="X35" s="53"/>
      <c r="Y35" s="2">
        <f>LOOKUP(9E+307,P35:P$4770)/$AH35</f>
        <v>59019.076923076922</v>
      </c>
      <c r="Z35" s="63">
        <v>20</v>
      </c>
      <c r="AA35" s="2">
        <f>LOOKUP(9E+307,R35:R$4770)/$AH35</f>
        <v>0</v>
      </c>
      <c r="AB35" s="2">
        <f>LOOKUP(9E+307,S35:S$4770)/$AH35</f>
        <v>59019.076923076922</v>
      </c>
      <c r="AC35" s="63"/>
      <c r="AD35" s="63"/>
      <c r="AE35" s="63" t="s">
        <v>40</v>
      </c>
      <c r="AF35" s="64">
        <v>43595</v>
      </c>
      <c r="AG35" s="2"/>
      <c r="AH35" s="65">
        <f>IF(P35,IFERROR(MATCH(20,Q36:Q$18000,),MATCH(9E+307,L36:L$18000)+1),AH34)</f>
        <v>13</v>
      </c>
    </row>
    <row r="36" spans="1:34" x14ac:dyDescent="0.25">
      <c r="A36" s="59">
        <v>4834</v>
      </c>
      <c r="B36" s="47"/>
      <c r="C36" s="66"/>
      <c r="D36" s="66"/>
      <c r="E36" s="66"/>
      <c r="F36" s="47"/>
      <c r="G36" s="47"/>
      <c r="H36" s="47"/>
      <c r="I36" s="47"/>
      <c r="J36" s="22" t="s">
        <v>38</v>
      </c>
      <c r="K36" s="47"/>
      <c r="L36" s="1">
        <v>53208187</v>
      </c>
      <c r="M36" s="61" t="str">
        <f>IFERROR(VLOOKUP(L36,[1]Принадлежность!$B$4:$D$630,3,FALSE),"не наш")</f>
        <v>АВ</v>
      </c>
      <c r="N36" s="47"/>
      <c r="O36" s="47"/>
      <c r="P36" s="67"/>
      <c r="Q36" s="52"/>
      <c r="R36" s="67"/>
      <c r="S36" s="67"/>
      <c r="T36" s="52"/>
      <c r="U36" s="52"/>
      <c r="V36" s="52"/>
      <c r="W36" s="52"/>
      <c r="X36" s="54"/>
      <c r="Y36" s="2">
        <f>LOOKUP(9E+307,P36:P$4770)/$AH36</f>
        <v>59019.076923076922</v>
      </c>
      <c r="Z36" s="63">
        <v>20</v>
      </c>
      <c r="AA36" s="2">
        <f>LOOKUP(9E+307,R36:R$4770)/$AH36</f>
        <v>0</v>
      </c>
      <c r="AB36" s="2">
        <f>LOOKUP(9E+307,S36:S$4770)/$AH36</f>
        <v>59019.076923076922</v>
      </c>
      <c r="AC36" s="63"/>
      <c r="AD36" s="63"/>
      <c r="AE36" s="63" t="s">
        <v>40</v>
      </c>
      <c r="AF36" s="64">
        <v>43595</v>
      </c>
      <c r="AG36" s="2"/>
      <c r="AH36" s="65">
        <f>IF(P36,IFERROR(MATCH(20,Q37:Q$18000,),MATCH(9E+307,L37:L$18000)+1),AH35)</f>
        <v>13</v>
      </c>
    </row>
    <row r="37" spans="1:34" x14ac:dyDescent="0.25">
      <c r="A37" s="59">
        <v>4835</v>
      </c>
      <c r="B37" s="47"/>
      <c r="C37" s="66"/>
      <c r="D37" s="66"/>
      <c r="E37" s="66"/>
      <c r="F37" s="47"/>
      <c r="G37" s="47"/>
      <c r="H37" s="47"/>
      <c r="I37" s="47"/>
      <c r="J37" s="22" t="s">
        <v>38</v>
      </c>
      <c r="K37" s="47"/>
      <c r="L37" s="1">
        <v>53220711</v>
      </c>
      <c r="M37" s="61" t="str">
        <f>IFERROR(VLOOKUP(L37,[1]Принадлежность!$B$4:$D$630,3,FALSE),"не наш")</f>
        <v>АВ</v>
      </c>
      <c r="N37" s="47"/>
      <c r="O37" s="47"/>
      <c r="P37" s="67"/>
      <c r="Q37" s="52"/>
      <c r="R37" s="67"/>
      <c r="S37" s="67"/>
      <c r="T37" s="52"/>
      <c r="U37" s="52"/>
      <c r="V37" s="52"/>
      <c r="W37" s="52"/>
      <c r="X37" s="54"/>
      <c r="Y37" s="2">
        <f>LOOKUP(9E+307,P37:P$4770)/$AH37</f>
        <v>59019.076923076922</v>
      </c>
      <c r="Z37" s="63">
        <v>20</v>
      </c>
      <c r="AA37" s="2">
        <f>LOOKUP(9E+307,R37:R$4770)/$AH37</f>
        <v>0</v>
      </c>
      <c r="AB37" s="2">
        <f>LOOKUP(9E+307,S37:S$4770)/$AH37</f>
        <v>59019.076923076922</v>
      </c>
      <c r="AC37" s="63"/>
      <c r="AD37" s="63"/>
      <c r="AE37" s="63" t="s">
        <v>40</v>
      </c>
      <c r="AF37" s="64">
        <v>43595</v>
      </c>
      <c r="AG37" s="2"/>
      <c r="AH37" s="65">
        <f>IF(P37,IFERROR(MATCH(20,Q38:Q$18000,),MATCH(9E+307,L38:L$18000)+1),AH36)</f>
        <v>13</v>
      </c>
    </row>
    <row r="38" spans="1:34" x14ac:dyDescent="0.25">
      <c r="A38" s="59">
        <v>4836</v>
      </c>
      <c r="B38" s="47"/>
      <c r="C38" s="66"/>
      <c r="D38" s="66"/>
      <c r="E38" s="66"/>
      <c r="F38" s="47"/>
      <c r="G38" s="47"/>
      <c r="H38" s="47"/>
      <c r="I38" s="47"/>
      <c r="J38" s="22" t="s">
        <v>38</v>
      </c>
      <c r="K38" s="47"/>
      <c r="L38" s="1">
        <v>59094912</v>
      </c>
      <c r="M38" s="61" t="str">
        <f>IFERROR(VLOOKUP(L38,[1]Принадлежность!$B$4:$D$630,3,FALSE),"не наш")</f>
        <v>АР  РАТ</v>
      </c>
      <c r="N38" s="47"/>
      <c r="O38" s="47"/>
      <c r="P38" s="67"/>
      <c r="Q38" s="52"/>
      <c r="R38" s="67"/>
      <c r="S38" s="67"/>
      <c r="T38" s="52"/>
      <c r="U38" s="52"/>
      <c r="V38" s="52"/>
      <c r="W38" s="52"/>
      <c r="X38" s="54"/>
      <c r="Y38" s="2">
        <f>LOOKUP(9E+307,P38:P$4770)/$AH38</f>
        <v>59019.076923076922</v>
      </c>
      <c r="Z38" s="63">
        <v>20</v>
      </c>
      <c r="AA38" s="2">
        <f>LOOKUP(9E+307,R38:R$4770)/$AH38</f>
        <v>0</v>
      </c>
      <c r="AB38" s="2">
        <f>LOOKUP(9E+307,S38:S$4770)/$AH38</f>
        <v>59019.076923076922</v>
      </c>
      <c r="AC38" s="63"/>
      <c r="AD38" s="63"/>
      <c r="AE38" s="63" t="s">
        <v>40</v>
      </c>
      <c r="AF38" s="64">
        <v>43595</v>
      </c>
      <c r="AG38" s="2"/>
      <c r="AH38" s="65">
        <f>IF(P38,IFERROR(MATCH(20,Q39:Q$18000,),MATCH(9E+307,L39:L$18000)+1),AH37)</f>
        <v>13</v>
      </c>
    </row>
    <row r="39" spans="1:34" x14ac:dyDescent="0.25">
      <c r="A39" s="59">
        <v>4837</v>
      </c>
      <c r="B39" s="47"/>
      <c r="C39" s="66"/>
      <c r="D39" s="66"/>
      <c r="E39" s="66"/>
      <c r="F39" s="47"/>
      <c r="G39" s="47"/>
      <c r="H39" s="47"/>
      <c r="I39" s="47"/>
      <c r="J39" s="22" t="s">
        <v>38</v>
      </c>
      <c r="K39" s="47"/>
      <c r="L39" s="1">
        <v>59097436</v>
      </c>
      <c r="M39" s="61" t="str">
        <f>IFERROR(VLOOKUP(L39,[1]Принадлежность!$B$4:$D$630,3,FALSE),"не наш")</f>
        <v>АР  РАТ</v>
      </c>
      <c r="N39" s="47"/>
      <c r="O39" s="47"/>
      <c r="P39" s="67"/>
      <c r="Q39" s="52"/>
      <c r="R39" s="67"/>
      <c r="S39" s="67"/>
      <c r="T39" s="52"/>
      <c r="U39" s="52"/>
      <c r="V39" s="52"/>
      <c r="W39" s="52"/>
      <c r="X39" s="54"/>
      <c r="Y39" s="2">
        <f>LOOKUP(9E+307,P39:P$4770)/$AH39</f>
        <v>59019.076923076922</v>
      </c>
      <c r="Z39" s="63">
        <v>20</v>
      </c>
      <c r="AA39" s="2">
        <f>LOOKUP(9E+307,R39:R$4770)/$AH39</f>
        <v>0</v>
      </c>
      <c r="AB39" s="2">
        <f>LOOKUP(9E+307,S39:S$4770)/$AH39</f>
        <v>59019.076923076922</v>
      </c>
      <c r="AC39" s="63"/>
      <c r="AD39" s="63"/>
      <c r="AE39" s="63" t="s">
        <v>40</v>
      </c>
      <c r="AF39" s="64">
        <v>43595</v>
      </c>
      <c r="AG39" s="2"/>
      <c r="AH39" s="65">
        <f>IF(P39,IFERROR(MATCH(20,Q40:Q$18000,),MATCH(9E+307,L40:L$18000)+1),AH38)</f>
        <v>13</v>
      </c>
    </row>
    <row r="40" spans="1:34" x14ac:dyDescent="0.25">
      <c r="A40" s="59">
        <v>4838</v>
      </c>
      <c r="B40" s="47"/>
      <c r="C40" s="66"/>
      <c r="D40" s="66"/>
      <c r="E40" s="66"/>
      <c r="F40" s="47"/>
      <c r="G40" s="47"/>
      <c r="H40" s="47"/>
      <c r="I40" s="47"/>
      <c r="J40" s="22" t="s">
        <v>38</v>
      </c>
      <c r="K40" s="47"/>
      <c r="L40" s="1">
        <v>59097907</v>
      </c>
      <c r="M40" s="61" t="str">
        <f>IFERROR(VLOOKUP(L40,[1]Принадлежность!$B$4:$D$630,3,FALSE),"не наш")</f>
        <v>АР  РАТ</v>
      </c>
      <c r="N40" s="47"/>
      <c r="O40" s="47"/>
      <c r="P40" s="67"/>
      <c r="Q40" s="52"/>
      <c r="R40" s="67"/>
      <c r="S40" s="67"/>
      <c r="T40" s="52"/>
      <c r="U40" s="52"/>
      <c r="V40" s="52"/>
      <c r="W40" s="52"/>
      <c r="X40" s="54"/>
      <c r="Y40" s="2">
        <f>LOOKUP(9E+307,P40:P$4770)/$AH40</f>
        <v>59019.076923076922</v>
      </c>
      <c r="Z40" s="63">
        <v>20</v>
      </c>
      <c r="AA40" s="2">
        <f>LOOKUP(9E+307,R40:R$4770)/$AH40</f>
        <v>0</v>
      </c>
      <c r="AB40" s="2">
        <f>LOOKUP(9E+307,S40:S$4770)/$AH40</f>
        <v>59019.076923076922</v>
      </c>
      <c r="AC40" s="63"/>
      <c r="AD40" s="63"/>
      <c r="AE40" s="63" t="s">
        <v>40</v>
      </c>
      <c r="AF40" s="64">
        <v>43595</v>
      </c>
      <c r="AG40" s="2"/>
      <c r="AH40" s="65">
        <f>IF(P40,IFERROR(MATCH(20,Q41:Q$18000,),MATCH(9E+307,L41:L$18000)+1),AH39)</f>
        <v>13</v>
      </c>
    </row>
    <row r="41" spans="1:34" x14ac:dyDescent="0.25">
      <c r="A41" s="59">
        <v>4839</v>
      </c>
      <c r="B41" s="47"/>
      <c r="C41" s="66"/>
      <c r="D41" s="66"/>
      <c r="E41" s="66"/>
      <c r="F41" s="47"/>
      <c r="G41" s="47"/>
      <c r="H41" s="47"/>
      <c r="I41" s="47"/>
      <c r="J41" s="22" t="s">
        <v>38</v>
      </c>
      <c r="K41" s="47"/>
      <c r="L41" s="1">
        <v>95160164</v>
      </c>
      <c r="M41" s="61" t="str">
        <f>IFERROR(VLOOKUP(L41,[1]Принадлежность!$B$4:$D$630,3,FALSE),"не наш")</f>
        <v>АВ</v>
      </c>
      <c r="N41" s="47"/>
      <c r="O41" s="47"/>
      <c r="P41" s="67"/>
      <c r="Q41" s="52"/>
      <c r="R41" s="67"/>
      <c r="S41" s="67"/>
      <c r="T41" s="52"/>
      <c r="U41" s="52"/>
      <c r="V41" s="52"/>
      <c r="W41" s="52"/>
      <c r="X41" s="54"/>
      <c r="Y41" s="2">
        <f>LOOKUP(9E+307,P41:P$4770)/$AH41</f>
        <v>59019.076923076922</v>
      </c>
      <c r="Z41" s="63">
        <v>20</v>
      </c>
      <c r="AA41" s="2">
        <f>LOOKUP(9E+307,R41:R$4770)/$AH41</f>
        <v>0</v>
      </c>
      <c r="AB41" s="2">
        <f>LOOKUP(9E+307,S41:S$4770)/$AH41</f>
        <v>59019.076923076922</v>
      </c>
      <c r="AC41" s="63"/>
      <c r="AD41" s="63"/>
      <c r="AE41" s="63" t="s">
        <v>40</v>
      </c>
      <c r="AF41" s="64">
        <v>43595</v>
      </c>
      <c r="AG41" s="2"/>
      <c r="AH41" s="65">
        <f>IF(P41,IFERROR(MATCH(20,Q42:Q$18000,),MATCH(9E+307,L42:L$18000)+1),AH40)</f>
        <v>13</v>
      </c>
    </row>
    <row r="42" spans="1:34" x14ac:dyDescent="0.25">
      <c r="A42" s="59">
        <v>4840</v>
      </c>
      <c r="B42" s="47"/>
      <c r="C42" s="66"/>
      <c r="D42" s="66"/>
      <c r="E42" s="66"/>
      <c r="F42" s="47"/>
      <c r="G42" s="47"/>
      <c r="H42" s="47"/>
      <c r="I42" s="47"/>
      <c r="J42" s="22" t="s">
        <v>38</v>
      </c>
      <c r="K42" s="47"/>
      <c r="L42" s="1">
        <v>95160537</v>
      </c>
      <c r="M42" s="61" t="str">
        <f>IFERROR(VLOOKUP(L42,[1]Принадлежность!$B$4:$D$630,3,FALSE),"не наш")</f>
        <v>АВ</v>
      </c>
      <c r="N42" s="47"/>
      <c r="O42" s="47"/>
      <c r="P42" s="67"/>
      <c r="Q42" s="52"/>
      <c r="R42" s="67"/>
      <c r="S42" s="67"/>
      <c r="T42" s="52"/>
      <c r="U42" s="52"/>
      <c r="V42" s="52"/>
      <c r="W42" s="52"/>
      <c r="X42" s="54"/>
      <c r="Y42" s="2">
        <f>LOOKUP(9E+307,P42:P$4770)/$AH42</f>
        <v>59019.076923076922</v>
      </c>
      <c r="Z42" s="63">
        <v>20</v>
      </c>
      <c r="AA42" s="2">
        <f>LOOKUP(9E+307,R42:R$4770)/$AH42</f>
        <v>0</v>
      </c>
      <c r="AB42" s="2">
        <f>LOOKUP(9E+307,S42:S$4770)/$AH42</f>
        <v>59019.076923076922</v>
      </c>
      <c r="AC42" s="63"/>
      <c r="AD42" s="63"/>
      <c r="AE42" s="63" t="s">
        <v>40</v>
      </c>
      <c r="AF42" s="64">
        <v>43595</v>
      </c>
      <c r="AG42" s="2"/>
      <c r="AH42" s="65">
        <f>IF(P42,IFERROR(MATCH(20,Q43:Q$18000,),MATCH(9E+307,L43:L$18000)+1),AH41)</f>
        <v>13</v>
      </c>
    </row>
    <row r="43" spans="1:34" x14ac:dyDescent="0.25">
      <c r="A43" s="59">
        <v>4841</v>
      </c>
      <c r="B43" s="47"/>
      <c r="C43" s="66"/>
      <c r="D43" s="66"/>
      <c r="E43" s="66"/>
      <c r="F43" s="47"/>
      <c r="G43" s="47"/>
      <c r="H43" s="47"/>
      <c r="I43" s="47"/>
      <c r="J43" s="22" t="s">
        <v>38</v>
      </c>
      <c r="K43" s="47"/>
      <c r="L43" s="1">
        <v>95161535</v>
      </c>
      <c r="M43" s="61" t="str">
        <f>IFERROR(VLOOKUP(L43,[1]Принадлежность!$B$4:$D$630,3,FALSE),"не наш")</f>
        <v>АВ</v>
      </c>
      <c r="N43" s="47"/>
      <c r="O43" s="47"/>
      <c r="P43" s="67"/>
      <c r="Q43" s="52"/>
      <c r="R43" s="67"/>
      <c r="S43" s="67"/>
      <c r="T43" s="52"/>
      <c r="U43" s="52"/>
      <c r="V43" s="52"/>
      <c r="W43" s="52"/>
      <c r="X43" s="54"/>
      <c r="Y43" s="2">
        <f>LOOKUP(9E+307,P43:P$4770)/$AH43</f>
        <v>59019.076923076922</v>
      </c>
      <c r="Z43" s="63">
        <v>20</v>
      </c>
      <c r="AA43" s="2">
        <f>LOOKUP(9E+307,R43:R$4770)/$AH43</f>
        <v>0</v>
      </c>
      <c r="AB43" s="2">
        <f>LOOKUP(9E+307,S43:S$4770)/$AH43</f>
        <v>59019.076923076922</v>
      </c>
      <c r="AC43" s="63"/>
      <c r="AD43" s="63"/>
      <c r="AE43" s="63" t="s">
        <v>40</v>
      </c>
      <c r="AF43" s="64">
        <v>43595</v>
      </c>
      <c r="AG43" s="2"/>
      <c r="AH43" s="65">
        <f>IF(P43,IFERROR(MATCH(20,Q44:Q$18000,),MATCH(9E+307,L44:L$18000)+1),AH42)</f>
        <v>13</v>
      </c>
    </row>
    <row r="44" spans="1:34" x14ac:dyDescent="0.25">
      <c r="A44" s="59">
        <v>4842</v>
      </c>
      <c r="B44" s="47"/>
      <c r="C44" s="66"/>
      <c r="D44" s="66"/>
      <c r="E44" s="66"/>
      <c r="F44" s="47"/>
      <c r="G44" s="47"/>
      <c r="H44" s="47"/>
      <c r="I44" s="47"/>
      <c r="J44" s="22" t="s">
        <v>38</v>
      </c>
      <c r="K44" s="47"/>
      <c r="L44" s="1">
        <v>95457248</v>
      </c>
      <c r="M44" s="61" t="str">
        <f>IFERROR(VLOOKUP(L44,[1]Принадлежность!$B$4:$D$630,3,FALSE),"не наш")</f>
        <v>АВ</v>
      </c>
      <c r="N44" s="47"/>
      <c r="O44" s="47"/>
      <c r="P44" s="67"/>
      <c r="Q44" s="52"/>
      <c r="R44" s="67"/>
      <c r="S44" s="67"/>
      <c r="T44" s="52"/>
      <c r="U44" s="52"/>
      <c r="V44" s="52"/>
      <c r="W44" s="52"/>
      <c r="X44" s="54"/>
      <c r="Y44" s="2">
        <f>LOOKUP(9E+307,P44:P$4770)/$AH44</f>
        <v>59019.076923076922</v>
      </c>
      <c r="Z44" s="63">
        <v>20</v>
      </c>
      <c r="AA44" s="2">
        <f>LOOKUP(9E+307,R44:R$4770)/$AH44</f>
        <v>0</v>
      </c>
      <c r="AB44" s="2">
        <f>LOOKUP(9E+307,S44:S$4770)/$AH44</f>
        <v>59019.076923076922</v>
      </c>
      <c r="AC44" s="63"/>
      <c r="AD44" s="63"/>
      <c r="AE44" s="63" t="s">
        <v>40</v>
      </c>
      <c r="AF44" s="64">
        <v>43595</v>
      </c>
      <c r="AG44" s="2"/>
      <c r="AH44" s="65">
        <f>IF(P44,IFERROR(MATCH(20,Q45:Q$18000,),MATCH(9E+307,L45:L$18000)+1),AH43)</f>
        <v>13</v>
      </c>
    </row>
    <row r="45" spans="1:34" x14ac:dyDescent="0.25">
      <c r="A45" s="59">
        <v>4843</v>
      </c>
      <c r="B45" s="47"/>
      <c r="C45" s="66"/>
      <c r="D45" s="66"/>
      <c r="E45" s="66"/>
      <c r="F45" s="47"/>
      <c r="G45" s="47"/>
      <c r="H45" s="47"/>
      <c r="I45" s="47"/>
      <c r="J45" s="22" t="s">
        <v>38</v>
      </c>
      <c r="K45" s="47"/>
      <c r="L45" s="1">
        <v>95461281</v>
      </c>
      <c r="M45" s="61" t="str">
        <f>IFERROR(VLOOKUP(L45,[1]Принадлежность!$B$4:$D$630,3,FALSE),"не наш")</f>
        <v>АВ</v>
      </c>
      <c r="N45" s="47"/>
      <c r="O45" s="47"/>
      <c r="P45" s="67"/>
      <c r="Q45" s="52"/>
      <c r="R45" s="67"/>
      <c r="S45" s="67"/>
      <c r="T45" s="52"/>
      <c r="U45" s="52"/>
      <c r="V45" s="52"/>
      <c r="W45" s="52"/>
      <c r="X45" s="54"/>
      <c r="Y45" s="2">
        <f>LOOKUP(9E+307,P45:P$4770)/$AH45</f>
        <v>59019.076923076922</v>
      </c>
      <c r="Z45" s="63">
        <v>20</v>
      </c>
      <c r="AA45" s="2">
        <f>LOOKUP(9E+307,R45:R$4770)/$AH45</f>
        <v>0</v>
      </c>
      <c r="AB45" s="2">
        <f>LOOKUP(9E+307,S45:S$4770)/$AH45</f>
        <v>59019.076923076922</v>
      </c>
      <c r="AC45" s="63"/>
      <c r="AD45" s="63"/>
      <c r="AE45" s="63" t="s">
        <v>40</v>
      </c>
      <c r="AF45" s="64">
        <v>43595</v>
      </c>
      <c r="AG45" s="2"/>
      <c r="AH45" s="65">
        <f>IF(P45,IFERROR(MATCH(20,Q46:Q$18000,),MATCH(9E+307,L46:L$18000)+1),AH44)</f>
        <v>13</v>
      </c>
    </row>
    <row r="46" spans="1:34" x14ac:dyDescent="0.25">
      <c r="A46" s="59">
        <v>4844</v>
      </c>
      <c r="B46" s="47"/>
      <c r="C46" s="66"/>
      <c r="D46" s="66"/>
      <c r="E46" s="66"/>
      <c r="F46" s="47"/>
      <c r="G46" s="47"/>
      <c r="H46" s="47"/>
      <c r="I46" s="47"/>
      <c r="J46" s="22" t="s">
        <v>38</v>
      </c>
      <c r="K46" s="47"/>
      <c r="L46" s="1">
        <v>95467023</v>
      </c>
      <c r="M46" s="61" t="str">
        <f>IFERROR(VLOOKUP(L46,[1]Принадлежность!$B$4:$D$630,3,FALSE),"не наш")</f>
        <v>АВ</v>
      </c>
      <c r="N46" s="47"/>
      <c r="O46" s="47"/>
      <c r="P46" s="67"/>
      <c r="Q46" s="52"/>
      <c r="R46" s="67"/>
      <c r="S46" s="67"/>
      <c r="T46" s="52"/>
      <c r="U46" s="52"/>
      <c r="V46" s="52"/>
      <c r="W46" s="52"/>
      <c r="X46" s="54"/>
      <c r="Y46" s="2">
        <f>LOOKUP(9E+307,P46:P$4770)/$AH46</f>
        <v>59019.076923076922</v>
      </c>
      <c r="Z46" s="63">
        <v>20</v>
      </c>
      <c r="AA46" s="2">
        <f>LOOKUP(9E+307,R46:R$4770)/$AH46</f>
        <v>0</v>
      </c>
      <c r="AB46" s="2">
        <f>LOOKUP(9E+307,S46:S$4770)/$AH46</f>
        <v>59019.076923076922</v>
      </c>
      <c r="AC46" s="63"/>
      <c r="AD46" s="63"/>
      <c r="AE46" s="63" t="s">
        <v>40</v>
      </c>
      <c r="AF46" s="64">
        <v>43595</v>
      </c>
      <c r="AG46" s="2"/>
      <c r="AH46" s="65">
        <f>IF(P46,IFERROR(MATCH(20,Q47:Q$18000,),MATCH(9E+307,L47:L$18000)+1),AH45)</f>
        <v>13</v>
      </c>
    </row>
    <row r="47" spans="1:34" x14ac:dyDescent="0.25">
      <c r="A47" s="59">
        <v>4845</v>
      </c>
      <c r="B47" s="47"/>
      <c r="C47" s="66"/>
      <c r="D47" s="66"/>
      <c r="E47" s="66"/>
      <c r="F47" s="47"/>
      <c r="G47" s="47"/>
      <c r="H47" s="47"/>
      <c r="I47" s="47"/>
      <c r="J47" s="22" t="s">
        <v>38</v>
      </c>
      <c r="K47" s="47"/>
      <c r="L47" s="68">
        <v>95467213</v>
      </c>
      <c r="M47" s="61" t="str">
        <f>IFERROR(VLOOKUP(L47,[1]Принадлежность!$B$4:$D$630,3,FALSE),"не наш")</f>
        <v>АВ</v>
      </c>
      <c r="N47" s="47"/>
      <c r="O47" s="47"/>
      <c r="P47" s="67"/>
      <c r="Q47" s="52"/>
      <c r="R47" s="67"/>
      <c r="S47" s="67"/>
      <c r="T47" s="52"/>
      <c r="U47" s="52"/>
      <c r="V47" s="52"/>
      <c r="W47" s="52"/>
      <c r="X47" s="54"/>
      <c r="Y47" s="2">
        <f>LOOKUP(9E+307,P47:P$4770)/$AH47</f>
        <v>59019.076923076922</v>
      </c>
      <c r="Z47" s="63">
        <v>20</v>
      </c>
      <c r="AA47" s="2">
        <f>LOOKUP(9E+307,R47:R$4770)/$AH47</f>
        <v>0</v>
      </c>
      <c r="AB47" s="2">
        <f>LOOKUP(9E+307,S47:S$4770)/$AH47</f>
        <v>59019.076923076922</v>
      </c>
      <c r="AC47" s="63"/>
      <c r="AD47" s="63"/>
      <c r="AE47" s="63" t="s">
        <v>40</v>
      </c>
      <c r="AF47" s="64">
        <v>43595</v>
      </c>
      <c r="AG47" s="2"/>
      <c r="AH47" s="65">
        <f>IF(P47,IFERROR(MATCH(20,Q48:Q$18000,),MATCH(9E+307,L48:L$18000)+1),AH46)</f>
        <v>13</v>
      </c>
    </row>
    <row r="48" spans="1:34" x14ac:dyDescent="0.25">
      <c r="A48" s="59">
        <v>4846</v>
      </c>
      <c r="B48" s="46" t="s">
        <v>35</v>
      </c>
      <c r="C48" s="60">
        <v>43592</v>
      </c>
      <c r="D48" s="60">
        <v>43594</v>
      </c>
      <c r="E48" s="60">
        <v>43592</v>
      </c>
      <c r="F48" s="46" t="s">
        <v>26</v>
      </c>
      <c r="G48" s="46" t="s">
        <v>28</v>
      </c>
      <c r="H48" s="46" t="s">
        <v>36</v>
      </c>
      <c r="I48" s="46" t="s">
        <v>37</v>
      </c>
      <c r="J48" s="22" t="s">
        <v>38</v>
      </c>
      <c r="K48" s="46" t="s">
        <v>47</v>
      </c>
      <c r="L48" s="1">
        <v>59506097</v>
      </c>
      <c r="M48" s="61" t="str">
        <f>IFERROR(VLOOKUP(L48,[1]Принадлежность!$B$4:$D$630,3,FALSE),"не наш")</f>
        <v>АВ</v>
      </c>
      <c r="N48" s="46" t="s">
        <v>20</v>
      </c>
      <c r="O48" s="46">
        <v>0</v>
      </c>
      <c r="P48" s="62">
        <v>99834</v>
      </c>
      <c r="Q48" s="51">
        <v>20</v>
      </c>
      <c r="R48" s="62">
        <v>19966.8</v>
      </c>
      <c r="S48" s="62">
        <v>119800.8</v>
      </c>
      <c r="T48" s="51">
        <v>0</v>
      </c>
      <c r="U48" s="51"/>
      <c r="V48" s="51">
        <v>0</v>
      </c>
      <c r="W48" s="51">
        <v>0</v>
      </c>
      <c r="X48" s="53"/>
      <c r="Y48" s="2">
        <f>LOOKUP(9E+307,P48:P$4770)/$AH48</f>
        <v>54803.428571428572</v>
      </c>
      <c r="Z48" s="63">
        <v>20</v>
      </c>
      <c r="AA48" s="2">
        <f>LOOKUP(9E+307,R48:R$4770)/$AH48</f>
        <v>0</v>
      </c>
      <c r="AB48" s="2">
        <f>LOOKUP(9E+307,S48:S$4770)/$AH48</f>
        <v>54803.428571428572</v>
      </c>
      <c r="AC48" s="63"/>
      <c r="AD48" s="63"/>
      <c r="AE48" s="63" t="s">
        <v>40</v>
      </c>
      <c r="AF48" s="64">
        <v>43595</v>
      </c>
      <c r="AG48" s="2"/>
      <c r="AH48" s="65">
        <f>IF(P48,IFERROR(MATCH(20,Q49:Q$18000,),MATCH(9E+307,L49:L$18000)+1),AH47)</f>
        <v>14</v>
      </c>
    </row>
    <row r="49" spans="1:34" x14ac:dyDescent="0.25">
      <c r="A49" s="59">
        <v>4847</v>
      </c>
      <c r="B49" s="47"/>
      <c r="C49" s="66"/>
      <c r="D49" s="66"/>
      <c r="E49" s="66"/>
      <c r="F49" s="47"/>
      <c r="G49" s="47"/>
      <c r="H49" s="47"/>
      <c r="I49" s="47"/>
      <c r="J49" s="22" t="s">
        <v>38</v>
      </c>
      <c r="K49" s="47"/>
      <c r="L49" s="1">
        <v>95468146</v>
      </c>
      <c r="M49" s="61" t="str">
        <f>IFERROR(VLOOKUP(L49,[1]Принадлежность!$B$4:$D$630,3,FALSE),"не наш")</f>
        <v>АВ</v>
      </c>
      <c r="N49" s="47"/>
      <c r="O49" s="47"/>
      <c r="P49" s="67"/>
      <c r="Q49" s="52"/>
      <c r="R49" s="67"/>
      <c r="S49" s="67"/>
      <c r="T49" s="52"/>
      <c r="U49" s="52"/>
      <c r="V49" s="52"/>
      <c r="W49" s="52"/>
      <c r="X49" s="54"/>
      <c r="Y49" s="2">
        <f>LOOKUP(9E+307,P49:P$4770)/$AH49</f>
        <v>54803.428571428572</v>
      </c>
      <c r="Z49" s="63">
        <v>20</v>
      </c>
      <c r="AA49" s="2">
        <f>LOOKUP(9E+307,R49:R$4770)/$AH49</f>
        <v>0</v>
      </c>
      <c r="AB49" s="2">
        <f>LOOKUP(9E+307,S49:S$4770)/$AH49</f>
        <v>54803.428571428572</v>
      </c>
      <c r="AC49" s="63"/>
      <c r="AD49" s="63"/>
      <c r="AE49" s="63" t="s">
        <v>40</v>
      </c>
      <c r="AF49" s="64">
        <v>43595</v>
      </c>
      <c r="AG49" s="2"/>
      <c r="AH49" s="65">
        <f>IF(P49,IFERROR(MATCH(20,Q50:Q$18000,),MATCH(9E+307,L50:L$18000)+1),AH48)</f>
        <v>14</v>
      </c>
    </row>
    <row r="50" spans="1:34" x14ac:dyDescent="0.25">
      <c r="A50" s="59">
        <v>4848</v>
      </c>
      <c r="B50" s="47"/>
      <c r="C50" s="66"/>
      <c r="D50" s="66"/>
      <c r="E50" s="66"/>
      <c r="F50" s="47"/>
      <c r="G50" s="47"/>
      <c r="H50" s="47"/>
      <c r="I50" s="47"/>
      <c r="J50" s="22" t="s">
        <v>38</v>
      </c>
      <c r="K50" s="47"/>
      <c r="L50" s="1">
        <v>95466975</v>
      </c>
      <c r="M50" s="61" t="str">
        <f>IFERROR(VLOOKUP(L50,[1]Принадлежность!$B$4:$D$630,3,FALSE),"не наш")</f>
        <v>АВ</v>
      </c>
      <c r="N50" s="47"/>
      <c r="O50" s="47"/>
      <c r="P50" s="67"/>
      <c r="Q50" s="52"/>
      <c r="R50" s="67"/>
      <c r="S50" s="67"/>
      <c r="T50" s="52"/>
      <c r="U50" s="52"/>
      <c r="V50" s="52"/>
      <c r="W50" s="52"/>
      <c r="X50" s="54"/>
      <c r="Y50" s="2">
        <f>LOOKUP(9E+307,P50:P$4770)/$AH50</f>
        <v>54803.428571428572</v>
      </c>
      <c r="Z50" s="63">
        <v>20</v>
      </c>
      <c r="AA50" s="2">
        <f>LOOKUP(9E+307,R50:R$4770)/$AH50</f>
        <v>0</v>
      </c>
      <c r="AB50" s="2">
        <f>LOOKUP(9E+307,S50:S$4770)/$AH50</f>
        <v>54803.428571428572</v>
      </c>
      <c r="AC50" s="63"/>
      <c r="AD50" s="63"/>
      <c r="AE50" s="63" t="s">
        <v>40</v>
      </c>
      <c r="AF50" s="64">
        <v>43595</v>
      </c>
      <c r="AG50" s="2"/>
      <c r="AH50" s="65">
        <f>IF(P50,IFERROR(MATCH(20,Q51:Q$18000,),MATCH(9E+307,L51:L$18000)+1),AH49)</f>
        <v>14</v>
      </c>
    </row>
    <row r="51" spans="1:34" x14ac:dyDescent="0.25">
      <c r="A51" s="59">
        <v>4849</v>
      </c>
      <c r="B51" s="47"/>
      <c r="C51" s="66"/>
      <c r="D51" s="66"/>
      <c r="E51" s="66"/>
      <c r="F51" s="47"/>
      <c r="G51" s="47"/>
      <c r="H51" s="47"/>
      <c r="I51" s="47"/>
      <c r="J51" s="22" t="s">
        <v>38</v>
      </c>
      <c r="K51" s="47"/>
      <c r="L51" s="1">
        <v>53212585</v>
      </c>
      <c r="M51" s="61" t="str">
        <f>IFERROR(VLOOKUP(L51,[1]Принадлежность!$B$4:$D$630,3,FALSE),"не наш")</f>
        <v>АВ</v>
      </c>
      <c r="N51" s="47"/>
      <c r="O51" s="47"/>
      <c r="P51" s="67"/>
      <c r="Q51" s="52"/>
      <c r="R51" s="67"/>
      <c r="S51" s="67"/>
      <c r="T51" s="52"/>
      <c r="U51" s="52"/>
      <c r="V51" s="52"/>
      <c r="W51" s="52"/>
      <c r="X51" s="54"/>
      <c r="Y51" s="2">
        <f>LOOKUP(9E+307,P51:P$4770)/$AH51</f>
        <v>54803.428571428572</v>
      </c>
      <c r="Z51" s="63">
        <v>20</v>
      </c>
      <c r="AA51" s="2">
        <f>LOOKUP(9E+307,R51:R$4770)/$AH51</f>
        <v>0</v>
      </c>
      <c r="AB51" s="2">
        <f>LOOKUP(9E+307,S51:S$4770)/$AH51</f>
        <v>54803.428571428572</v>
      </c>
      <c r="AC51" s="63"/>
      <c r="AD51" s="63"/>
      <c r="AE51" s="63" t="s">
        <v>40</v>
      </c>
      <c r="AF51" s="64">
        <v>43595</v>
      </c>
      <c r="AG51" s="2"/>
      <c r="AH51" s="65">
        <f>IF(P51,IFERROR(MATCH(20,Q52:Q$18000,),MATCH(9E+307,L52:L$18000)+1),AH50)</f>
        <v>14</v>
      </c>
    </row>
    <row r="52" spans="1:34" x14ac:dyDescent="0.25">
      <c r="A52" s="59">
        <v>4850</v>
      </c>
      <c r="B52" s="47"/>
      <c r="C52" s="66"/>
      <c r="D52" s="66"/>
      <c r="E52" s="66"/>
      <c r="F52" s="47"/>
      <c r="G52" s="47"/>
      <c r="H52" s="47"/>
      <c r="I52" s="47"/>
      <c r="J52" s="22" t="s">
        <v>38</v>
      </c>
      <c r="K52" s="47"/>
      <c r="L52" s="1">
        <v>53207916</v>
      </c>
      <c r="M52" s="61" t="str">
        <f>IFERROR(VLOOKUP(L52,[1]Принадлежность!$B$4:$D$630,3,FALSE),"не наш")</f>
        <v>АВ</v>
      </c>
      <c r="N52" s="47"/>
      <c r="O52" s="47"/>
      <c r="P52" s="67"/>
      <c r="Q52" s="52"/>
      <c r="R52" s="67"/>
      <c r="S52" s="67"/>
      <c r="T52" s="52"/>
      <c r="U52" s="52"/>
      <c r="V52" s="52"/>
      <c r="W52" s="52"/>
      <c r="X52" s="54"/>
      <c r="Y52" s="2">
        <f>LOOKUP(9E+307,P52:P$4770)/$AH52</f>
        <v>54803.428571428572</v>
      </c>
      <c r="Z52" s="63">
        <v>20</v>
      </c>
      <c r="AA52" s="2">
        <f>LOOKUP(9E+307,R52:R$4770)/$AH52</f>
        <v>0</v>
      </c>
      <c r="AB52" s="2">
        <f>LOOKUP(9E+307,S52:S$4770)/$AH52</f>
        <v>54803.428571428572</v>
      </c>
      <c r="AC52" s="63"/>
      <c r="AD52" s="63"/>
      <c r="AE52" s="63" t="s">
        <v>40</v>
      </c>
      <c r="AF52" s="64">
        <v>43595</v>
      </c>
      <c r="AG52" s="2"/>
      <c r="AH52" s="65">
        <f>IF(P52,IFERROR(MATCH(20,Q53:Q$18000,),MATCH(9E+307,L53:L$18000)+1),AH51)</f>
        <v>14</v>
      </c>
    </row>
    <row r="53" spans="1:34" x14ac:dyDescent="0.25">
      <c r="A53" s="59">
        <v>4851</v>
      </c>
      <c r="B53" s="47"/>
      <c r="C53" s="66"/>
      <c r="D53" s="66"/>
      <c r="E53" s="66"/>
      <c r="F53" s="47"/>
      <c r="G53" s="47"/>
      <c r="H53" s="47"/>
      <c r="I53" s="47"/>
      <c r="J53" s="22" t="s">
        <v>38</v>
      </c>
      <c r="K53" s="47"/>
      <c r="L53" s="1">
        <v>59506295</v>
      </c>
      <c r="M53" s="61" t="str">
        <f>IFERROR(VLOOKUP(L53,[1]Принадлежность!$B$4:$D$630,3,FALSE),"не наш")</f>
        <v>АВ</v>
      </c>
      <c r="N53" s="47"/>
      <c r="O53" s="47"/>
      <c r="P53" s="67"/>
      <c r="Q53" s="52"/>
      <c r="R53" s="67"/>
      <c r="S53" s="67"/>
      <c r="T53" s="52"/>
      <c r="U53" s="52"/>
      <c r="V53" s="52"/>
      <c r="W53" s="52"/>
      <c r="X53" s="54"/>
      <c r="Y53" s="2">
        <f>LOOKUP(9E+307,P53:P$4770)/$AH53</f>
        <v>54803.428571428572</v>
      </c>
      <c r="Z53" s="63">
        <v>20</v>
      </c>
      <c r="AA53" s="2">
        <f>LOOKUP(9E+307,R53:R$4770)/$AH53</f>
        <v>0</v>
      </c>
      <c r="AB53" s="2">
        <f>LOOKUP(9E+307,S53:S$4770)/$AH53</f>
        <v>54803.428571428572</v>
      </c>
      <c r="AC53" s="63"/>
      <c r="AD53" s="63"/>
      <c r="AE53" s="63" t="s">
        <v>40</v>
      </c>
      <c r="AF53" s="64">
        <v>43595</v>
      </c>
      <c r="AG53" s="2"/>
      <c r="AH53" s="65">
        <f>IF(P53,IFERROR(MATCH(20,Q54:Q$18000,),MATCH(9E+307,L54:L$18000)+1),AH52)</f>
        <v>14</v>
      </c>
    </row>
    <row r="54" spans="1:34" x14ac:dyDescent="0.25">
      <c r="A54" s="59">
        <v>4852</v>
      </c>
      <c r="B54" s="47"/>
      <c r="C54" s="66"/>
      <c r="D54" s="66"/>
      <c r="E54" s="66"/>
      <c r="F54" s="47"/>
      <c r="G54" s="47"/>
      <c r="H54" s="47"/>
      <c r="I54" s="47"/>
      <c r="J54" s="22" t="s">
        <v>38</v>
      </c>
      <c r="K54" s="47"/>
      <c r="L54" s="1">
        <v>95161980</v>
      </c>
      <c r="M54" s="61" t="str">
        <f>IFERROR(VLOOKUP(L54,[1]Принадлежность!$B$4:$D$630,3,FALSE),"не наш")</f>
        <v>АВ</v>
      </c>
      <c r="N54" s="47"/>
      <c r="O54" s="47"/>
      <c r="P54" s="67"/>
      <c r="Q54" s="52"/>
      <c r="R54" s="67"/>
      <c r="S54" s="67"/>
      <c r="T54" s="52"/>
      <c r="U54" s="52"/>
      <c r="V54" s="52"/>
      <c r="W54" s="52"/>
      <c r="X54" s="54"/>
      <c r="Y54" s="2">
        <f>LOOKUP(9E+307,P54:P$4770)/$AH54</f>
        <v>54803.428571428572</v>
      </c>
      <c r="Z54" s="63">
        <v>20</v>
      </c>
      <c r="AA54" s="2">
        <f>LOOKUP(9E+307,R54:R$4770)/$AH54</f>
        <v>0</v>
      </c>
      <c r="AB54" s="2">
        <f>LOOKUP(9E+307,S54:S$4770)/$AH54</f>
        <v>54803.428571428572</v>
      </c>
      <c r="AC54" s="63"/>
      <c r="AD54" s="63"/>
      <c r="AE54" s="63" t="s">
        <v>40</v>
      </c>
      <c r="AF54" s="64">
        <v>43595</v>
      </c>
      <c r="AG54" s="2"/>
      <c r="AH54" s="65">
        <f>IF(P54,IFERROR(MATCH(20,Q55:Q$18000,),MATCH(9E+307,L55:L$18000)+1),AH53)</f>
        <v>14</v>
      </c>
    </row>
    <row r="55" spans="1:34" x14ac:dyDescent="0.25">
      <c r="A55" s="59">
        <v>4853</v>
      </c>
      <c r="B55" s="47"/>
      <c r="C55" s="66"/>
      <c r="D55" s="66"/>
      <c r="E55" s="66"/>
      <c r="F55" s="47"/>
      <c r="G55" s="47"/>
      <c r="H55" s="47"/>
      <c r="I55" s="47"/>
      <c r="J55" s="22" t="s">
        <v>38</v>
      </c>
      <c r="K55" s="47"/>
      <c r="L55" s="1">
        <v>53207064</v>
      </c>
      <c r="M55" s="61" t="str">
        <f>IFERROR(VLOOKUP(L55,[1]Принадлежность!$B$4:$D$630,3,FALSE),"не наш")</f>
        <v>АВ</v>
      </c>
      <c r="N55" s="47"/>
      <c r="O55" s="47"/>
      <c r="P55" s="67"/>
      <c r="Q55" s="52"/>
      <c r="R55" s="67"/>
      <c r="S55" s="67"/>
      <c r="T55" s="52"/>
      <c r="U55" s="52"/>
      <c r="V55" s="52"/>
      <c r="W55" s="52"/>
      <c r="X55" s="54"/>
      <c r="Y55" s="2">
        <f>LOOKUP(9E+307,P55:P$4770)/$AH55</f>
        <v>54803.428571428572</v>
      </c>
      <c r="Z55" s="63">
        <v>20</v>
      </c>
      <c r="AA55" s="2">
        <f>LOOKUP(9E+307,R55:R$4770)/$AH55</f>
        <v>0</v>
      </c>
      <c r="AB55" s="2">
        <f>LOOKUP(9E+307,S55:S$4770)/$AH55</f>
        <v>54803.428571428572</v>
      </c>
      <c r="AC55" s="63"/>
      <c r="AD55" s="63"/>
      <c r="AE55" s="63" t="s">
        <v>40</v>
      </c>
      <c r="AF55" s="64">
        <v>43595</v>
      </c>
      <c r="AG55" s="2"/>
      <c r="AH55" s="65">
        <f>IF(P55,IFERROR(MATCH(20,Q56:Q$18000,),MATCH(9E+307,L56:L$18000)+1),AH54)</f>
        <v>14</v>
      </c>
    </row>
    <row r="56" spans="1:34" x14ac:dyDescent="0.25">
      <c r="A56" s="59">
        <v>4854</v>
      </c>
      <c r="B56" s="47"/>
      <c r="C56" s="66"/>
      <c r="D56" s="66"/>
      <c r="E56" s="66"/>
      <c r="F56" s="47"/>
      <c r="G56" s="47"/>
      <c r="H56" s="47"/>
      <c r="I56" s="47"/>
      <c r="J56" s="22" t="s">
        <v>38</v>
      </c>
      <c r="K56" s="47"/>
      <c r="L56" s="1">
        <v>95161014</v>
      </c>
      <c r="M56" s="61" t="str">
        <f>IFERROR(VLOOKUP(L56,[1]Принадлежность!$B$4:$D$630,3,FALSE),"не наш")</f>
        <v>АВ</v>
      </c>
      <c r="N56" s="47"/>
      <c r="O56" s="47"/>
      <c r="P56" s="67"/>
      <c r="Q56" s="52"/>
      <c r="R56" s="67"/>
      <c r="S56" s="67"/>
      <c r="T56" s="52"/>
      <c r="U56" s="52"/>
      <c r="V56" s="52"/>
      <c r="W56" s="52"/>
      <c r="X56" s="54"/>
      <c r="Y56" s="2">
        <f>LOOKUP(9E+307,P56:P$4770)/$AH56</f>
        <v>54803.428571428572</v>
      </c>
      <c r="Z56" s="63">
        <v>20</v>
      </c>
      <c r="AA56" s="2">
        <f>LOOKUP(9E+307,R56:R$4770)/$AH56</f>
        <v>0</v>
      </c>
      <c r="AB56" s="2">
        <f>LOOKUP(9E+307,S56:S$4770)/$AH56</f>
        <v>54803.428571428572</v>
      </c>
      <c r="AC56" s="63"/>
      <c r="AD56" s="63"/>
      <c r="AE56" s="63" t="s">
        <v>40</v>
      </c>
      <c r="AF56" s="64">
        <v>43595</v>
      </c>
      <c r="AG56" s="2"/>
      <c r="AH56" s="65">
        <f>IF(P56,IFERROR(MATCH(20,Q57:Q$18000,),MATCH(9E+307,L57:L$18000)+1),AH55)</f>
        <v>14</v>
      </c>
    </row>
    <row r="57" spans="1:34" x14ac:dyDescent="0.25">
      <c r="A57" s="59">
        <v>4855</v>
      </c>
      <c r="B57" s="47"/>
      <c r="C57" s="66"/>
      <c r="D57" s="66"/>
      <c r="E57" s="66"/>
      <c r="F57" s="47"/>
      <c r="G57" s="47"/>
      <c r="H57" s="47"/>
      <c r="I57" s="47"/>
      <c r="J57" s="22" t="s">
        <v>38</v>
      </c>
      <c r="K57" s="47"/>
      <c r="L57" s="1">
        <v>95456679</v>
      </c>
      <c r="M57" s="61" t="str">
        <f>IFERROR(VLOOKUP(L57,[1]Принадлежность!$B$4:$D$630,3,FALSE),"не наш")</f>
        <v>АВ</v>
      </c>
      <c r="N57" s="47"/>
      <c r="O57" s="47"/>
      <c r="P57" s="67"/>
      <c r="Q57" s="52"/>
      <c r="R57" s="67"/>
      <c r="S57" s="67"/>
      <c r="T57" s="52"/>
      <c r="U57" s="52"/>
      <c r="V57" s="52"/>
      <c r="W57" s="52"/>
      <c r="X57" s="54"/>
      <c r="Y57" s="2">
        <f>LOOKUP(9E+307,P57:P$4770)/$AH57</f>
        <v>54803.428571428572</v>
      </c>
      <c r="Z57" s="63">
        <v>20</v>
      </c>
      <c r="AA57" s="2">
        <f>LOOKUP(9E+307,R57:R$4770)/$AH57</f>
        <v>0</v>
      </c>
      <c r="AB57" s="2">
        <f>LOOKUP(9E+307,S57:S$4770)/$AH57</f>
        <v>54803.428571428572</v>
      </c>
      <c r="AC57" s="63"/>
      <c r="AD57" s="63"/>
      <c r="AE57" s="63" t="s">
        <v>40</v>
      </c>
      <c r="AF57" s="64">
        <v>43595</v>
      </c>
      <c r="AG57" s="2"/>
      <c r="AH57" s="65">
        <f>IF(P57,IFERROR(MATCH(20,Q58:Q$18000,),MATCH(9E+307,L58:L$18000)+1),AH56)</f>
        <v>14</v>
      </c>
    </row>
    <row r="58" spans="1:34" x14ac:dyDescent="0.25">
      <c r="A58" s="59">
        <v>4856</v>
      </c>
      <c r="B58" s="47"/>
      <c r="C58" s="66"/>
      <c r="D58" s="66"/>
      <c r="E58" s="66"/>
      <c r="F58" s="47"/>
      <c r="G58" s="47"/>
      <c r="H58" s="47"/>
      <c r="I58" s="47"/>
      <c r="J58" s="22" t="s">
        <v>38</v>
      </c>
      <c r="K58" s="47"/>
      <c r="L58" s="1">
        <v>95461851</v>
      </c>
      <c r="M58" s="61" t="str">
        <f>IFERROR(VLOOKUP(L58,[1]Принадлежность!$B$4:$D$630,3,FALSE),"не наш")</f>
        <v>АВ</v>
      </c>
      <c r="N58" s="47"/>
      <c r="O58" s="47"/>
      <c r="P58" s="67"/>
      <c r="Q58" s="52"/>
      <c r="R58" s="67"/>
      <c r="S58" s="67"/>
      <c r="T58" s="52"/>
      <c r="U58" s="52"/>
      <c r="V58" s="52"/>
      <c r="W58" s="52"/>
      <c r="X58" s="54"/>
      <c r="Y58" s="2">
        <f>LOOKUP(9E+307,P58:P$4770)/$AH58</f>
        <v>54803.428571428572</v>
      </c>
      <c r="Z58" s="63">
        <v>20</v>
      </c>
      <c r="AA58" s="2">
        <f>LOOKUP(9E+307,R58:R$4770)/$AH58</f>
        <v>0</v>
      </c>
      <c r="AB58" s="2">
        <f>LOOKUP(9E+307,S58:S$4770)/$AH58</f>
        <v>54803.428571428572</v>
      </c>
      <c r="AC58" s="63"/>
      <c r="AD58" s="63"/>
      <c r="AE58" s="63" t="s">
        <v>40</v>
      </c>
      <c r="AF58" s="64">
        <v>43595</v>
      </c>
      <c r="AG58" s="2"/>
      <c r="AH58" s="65">
        <f>IF(P58,IFERROR(MATCH(20,Q59:Q$18000,),MATCH(9E+307,L59:L$18000)+1),AH57)</f>
        <v>14</v>
      </c>
    </row>
    <row r="59" spans="1:34" x14ac:dyDescent="0.25">
      <c r="A59" s="59">
        <v>4857</v>
      </c>
      <c r="B59" s="47"/>
      <c r="C59" s="66"/>
      <c r="D59" s="66"/>
      <c r="E59" s="66"/>
      <c r="F59" s="47"/>
      <c r="G59" s="47"/>
      <c r="H59" s="47"/>
      <c r="I59" s="47"/>
      <c r="J59" s="22" t="s">
        <v>38</v>
      </c>
      <c r="K59" s="47"/>
      <c r="L59" s="1">
        <v>95160412</v>
      </c>
      <c r="M59" s="61" t="str">
        <f>IFERROR(VLOOKUP(L59,[1]Принадлежность!$B$4:$D$630,3,FALSE),"не наш")</f>
        <v>АВ</v>
      </c>
      <c r="N59" s="47"/>
      <c r="O59" s="47"/>
      <c r="P59" s="67"/>
      <c r="Q59" s="52"/>
      <c r="R59" s="67"/>
      <c r="S59" s="67"/>
      <c r="T59" s="52"/>
      <c r="U59" s="52"/>
      <c r="V59" s="52"/>
      <c r="W59" s="52"/>
      <c r="X59" s="54"/>
      <c r="Y59" s="2">
        <f>LOOKUP(9E+307,P59:P$4770)/$AH59</f>
        <v>54803.428571428572</v>
      </c>
      <c r="Z59" s="63">
        <v>20</v>
      </c>
      <c r="AA59" s="2">
        <f>LOOKUP(9E+307,R59:R$4770)/$AH59</f>
        <v>0</v>
      </c>
      <c r="AB59" s="2">
        <f>LOOKUP(9E+307,S59:S$4770)/$AH59</f>
        <v>54803.428571428572</v>
      </c>
      <c r="AC59" s="63"/>
      <c r="AD59" s="63"/>
      <c r="AE59" s="63" t="s">
        <v>40</v>
      </c>
      <c r="AF59" s="64">
        <v>43595</v>
      </c>
      <c r="AG59" s="2"/>
      <c r="AH59" s="65">
        <f>IF(P59,IFERROR(MATCH(20,Q60:Q$18000,),MATCH(9E+307,L60:L$18000)+1),AH58)</f>
        <v>14</v>
      </c>
    </row>
    <row r="60" spans="1:34" x14ac:dyDescent="0.25">
      <c r="A60" s="59">
        <v>4858</v>
      </c>
      <c r="B60" s="47"/>
      <c r="C60" s="66"/>
      <c r="D60" s="66"/>
      <c r="E60" s="66"/>
      <c r="F60" s="47"/>
      <c r="G60" s="47"/>
      <c r="H60" s="47"/>
      <c r="I60" s="47"/>
      <c r="J60" s="22" t="s">
        <v>38</v>
      </c>
      <c r="K60" s="47"/>
      <c r="L60" s="1">
        <v>53207742</v>
      </c>
      <c r="M60" s="61" t="str">
        <f>IFERROR(VLOOKUP(L60,[1]Принадлежность!$B$4:$D$630,3,FALSE),"не наш")</f>
        <v>АВ</v>
      </c>
      <c r="N60" s="47"/>
      <c r="O60" s="47"/>
      <c r="P60" s="67"/>
      <c r="Q60" s="52"/>
      <c r="R60" s="67"/>
      <c r="S60" s="67"/>
      <c r="T60" s="52"/>
      <c r="U60" s="52"/>
      <c r="V60" s="52"/>
      <c r="W60" s="52"/>
      <c r="X60" s="54"/>
      <c r="Y60" s="2">
        <f>LOOKUP(9E+307,P60:P$4770)/$AH60</f>
        <v>54803.428571428572</v>
      </c>
      <c r="Z60" s="63">
        <v>20</v>
      </c>
      <c r="AA60" s="2">
        <f>LOOKUP(9E+307,R60:R$4770)/$AH60</f>
        <v>0</v>
      </c>
      <c r="AB60" s="2">
        <f>LOOKUP(9E+307,S60:S$4770)/$AH60</f>
        <v>54803.428571428572</v>
      </c>
      <c r="AC60" s="63"/>
      <c r="AD60" s="63"/>
      <c r="AE60" s="63" t="s">
        <v>40</v>
      </c>
      <c r="AF60" s="64">
        <v>43595</v>
      </c>
      <c r="AG60" s="2"/>
      <c r="AH60" s="65">
        <f>IF(P60,IFERROR(MATCH(20,Q61:Q$18000,),MATCH(9E+307,L61:L$18000)+1),AH59)</f>
        <v>14</v>
      </c>
    </row>
    <row r="61" spans="1:34" x14ac:dyDescent="0.25">
      <c r="A61" s="59">
        <v>4859</v>
      </c>
      <c r="B61" s="47"/>
      <c r="C61" s="66"/>
      <c r="D61" s="66"/>
      <c r="E61" s="66"/>
      <c r="F61" s="47"/>
      <c r="G61" s="47"/>
      <c r="H61" s="47"/>
      <c r="I61" s="47"/>
      <c r="J61" s="22" t="s">
        <v>38</v>
      </c>
      <c r="K61" s="47"/>
      <c r="L61" s="1">
        <v>95160859</v>
      </c>
      <c r="M61" s="61" t="str">
        <f>IFERROR(VLOOKUP(L61,[1]Принадлежность!$B$4:$D$630,3,FALSE),"не наш")</f>
        <v>АВ</v>
      </c>
      <c r="N61" s="47"/>
      <c r="O61" s="47"/>
      <c r="P61" s="67"/>
      <c r="Q61" s="52"/>
      <c r="R61" s="67"/>
      <c r="S61" s="67"/>
      <c r="T61" s="52"/>
      <c r="U61" s="52"/>
      <c r="V61" s="52"/>
      <c r="W61" s="52"/>
      <c r="X61" s="54"/>
      <c r="Y61" s="2">
        <f>LOOKUP(9E+307,P61:P$4770)/$AH61</f>
        <v>54803.428571428572</v>
      </c>
      <c r="Z61" s="63">
        <v>20</v>
      </c>
      <c r="AA61" s="2">
        <f>LOOKUP(9E+307,R61:R$4770)/$AH61</f>
        <v>0</v>
      </c>
      <c r="AB61" s="2">
        <f>LOOKUP(9E+307,S61:S$4770)/$AH61</f>
        <v>54803.428571428572</v>
      </c>
      <c r="AC61" s="63"/>
      <c r="AD61" s="63"/>
      <c r="AE61" s="63" t="s">
        <v>40</v>
      </c>
      <c r="AF61" s="64">
        <v>43595</v>
      </c>
      <c r="AG61" s="2"/>
      <c r="AH61" s="65">
        <f>IF(P61,IFERROR(MATCH(20,Q62:Q$18000,),MATCH(9E+307,L62:L$18000)+1),AH60)</f>
        <v>14</v>
      </c>
    </row>
    <row r="62" spans="1:34" ht="75" x14ac:dyDescent="0.25">
      <c r="A62" s="59">
        <v>4860</v>
      </c>
      <c r="B62" s="22" t="s">
        <v>35</v>
      </c>
      <c r="C62" s="70">
        <v>43580</v>
      </c>
      <c r="D62" s="70">
        <v>43594</v>
      </c>
      <c r="E62" s="70">
        <v>43577</v>
      </c>
      <c r="F62" s="22" t="s">
        <v>26</v>
      </c>
      <c r="G62" s="22" t="s">
        <v>48</v>
      </c>
      <c r="H62" s="22" t="s">
        <v>33</v>
      </c>
      <c r="I62" s="22" t="s">
        <v>37</v>
      </c>
      <c r="J62" s="22" t="s">
        <v>38</v>
      </c>
      <c r="K62" s="22">
        <v>16213129</v>
      </c>
      <c r="L62" s="22">
        <v>53213815</v>
      </c>
      <c r="M62" s="61" t="str">
        <f>IFERROR(VLOOKUP(L62,[1]Принадлежность!$B$4:$D$630,3,FALSE),"не наш")</f>
        <v>АВ</v>
      </c>
      <c r="N62" s="22" t="s">
        <v>20</v>
      </c>
      <c r="O62" s="22">
        <v>0</v>
      </c>
      <c r="P62" s="71">
        <v>53566</v>
      </c>
      <c r="Q62" s="20">
        <v>20</v>
      </c>
      <c r="R62" s="71">
        <v>10713.2</v>
      </c>
      <c r="S62" s="71">
        <v>64279.199999999997</v>
      </c>
      <c r="T62" s="20">
        <v>0</v>
      </c>
      <c r="U62" s="20"/>
      <c r="V62" s="20">
        <v>0</v>
      </c>
      <c r="W62" s="20">
        <v>0</v>
      </c>
      <c r="X62" s="21"/>
      <c r="Y62" s="2">
        <f>LOOKUP(9E+307,P62:P$4770)/$AH62</f>
        <v>767248</v>
      </c>
      <c r="Z62" s="63">
        <v>20</v>
      </c>
      <c r="AA62" s="2">
        <f>LOOKUP(9E+307,R62:R$4770)/$AH62</f>
        <v>0</v>
      </c>
      <c r="AB62" s="2">
        <f>LOOKUP(9E+307,S62:S$4770)/$AH62</f>
        <v>767248</v>
      </c>
      <c r="AC62" s="63"/>
      <c r="AD62" s="63"/>
      <c r="AE62" s="63" t="s">
        <v>40</v>
      </c>
      <c r="AF62" s="64">
        <v>43595</v>
      </c>
      <c r="AG62" s="2"/>
      <c r="AH62" s="65">
        <f>IF(P62,IFERROR(MATCH(20,Q63:Q$18000,),MATCH(9E+307,L63:L$18000)+1),AH61)</f>
        <v>1</v>
      </c>
    </row>
    <row r="63" spans="1:34" ht="75" x14ac:dyDescent="0.25">
      <c r="A63" s="59">
        <v>4861</v>
      </c>
      <c r="B63" s="22" t="s">
        <v>35</v>
      </c>
      <c r="C63" s="70">
        <v>43580</v>
      </c>
      <c r="D63" s="70">
        <v>43594</v>
      </c>
      <c r="E63" s="70">
        <v>43577</v>
      </c>
      <c r="F63" s="22" t="s">
        <v>26</v>
      </c>
      <c r="G63" s="22" t="s">
        <v>48</v>
      </c>
      <c r="H63" s="22" t="s">
        <v>33</v>
      </c>
      <c r="I63" s="22" t="s">
        <v>37</v>
      </c>
      <c r="J63" s="22" t="s">
        <v>38</v>
      </c>
      <c r="K63" s="22">
        <v>16213130</v>
      </c>
      <c r="L63" s="7">
        <v>53220851</v>
      </c>
      <c r="M63" s="61" t="str">
        <f>IFERROR(VLOOKUP(L63,[1]Принадлежность!$B$4:$D$630,3,FALSE),"не наш")</f>
        <v>АВ</v>
      </c>
      <c r="N63" s="22" t="s">
        <v>20</v>
      </c>
      <c r="O63" s="22">
        <v>0</v>
      </c>
      <c r="P63" s="71">
        <v>53566</v>
      </c>
      <c r="Q63" s="20">
        <v>20</v>
      </c>
      <c r="R63" s="71">
        <v>10713.2</v>
      </c>
      <c r="S63" s="71">
        <v>64279.199999999997</v>
      </c>
      <c r="T63" s="20">
        <v>0</v>
      </c>
      <c r="U63" s="20"/>
      <c r="V63" s="20">
        <v>0</v>
      </c>
      <c r="W63" s="20">
        <v>0</v>
      </c>
      <c r="X63" s="21"/>
      <c r="Y63" s="2">
        <f>LOOKUP(9E+307,P63:P$4770)/$AH63</f>
        <v>767248</v>
      </c>
      <c r="Z63" s="63">
        <v>20</v>
      </c>
      <c r="AA63" s="2">
        <f>LOOKUP(9E+307,R63:R$4770)/$AH63</f>
        <v>0</v>
      </c>
      <c r="AB63" s="2">
        <f>LOOKUP(9E+307,S63:S$4770)/$AH63</f>
        <v>767248</v>
      </c>
      <c r="AC63" s="63"/>
      <c r="AD63" s="63"/>
      <c r="AE63" s="63" t="s">
        <v>40</v>
      </c>
      <c r="AF63" s="64">
        <v>43595</v>
      </c>
      <c r="AG63" s="2"/>
      <c r="AH63" s="65">
        <f>IF(P63,IFERROR(MATCH(20,Q64:Q$18000,),MATCH(9E+307,L64:L$18000)+1),AH62)</f>
        <v>1</v>
      </c>
    </row>
    <row r="64" spans="1:34" x14ac:dyDescent="0.25">
      <c r="A64" s="59">
        <v>4862</v>
      </c>
      <c r="B64" s="46" t="s">
        <v>35</v>
      </c>
      <c r="C64" s="60">
        <v>43584</v>
      </c>
      <c r="D64" s="60">
        <v>43594</v>
      </c>
      <c r="E64" s="60">
        <v>43584</v>
      </c>
      <c r="F64" s="46" t="s">
        <v>26</v>
      </c>
      <c r="G64" s="46" t="s">
        <v>28</v>
      </c>
      <c r="H64" s="46" t="s">
        <v>33</v>
      </c>
      <c r="I64" s="46" t="s">
        <v>37</v>
      </c>
      <c r="J64" s="22" t="s">
        <v>38</v>
      </c>
      <c r="K64" s="46" t="s">
        <v>49</v>
      </c>
      <c r="L64" s="1">
        <v>53206678</v>
      </c>
      <c r="M64" s="61" t="str">
        <f>IFERROR(VLOOKUP(L64,[1]Принадлежность!$B$4:$D$630,3,FALSE),"не наш")</f>
        <v>АВ</v>
      </c>
      <c r="N64" s="46" t="s">
        <v>20</v>
      </c>
      <c r="O64" s="46">
        <v>0</v>
      </c>
      <c r="P64" s="62">
        <v>603933</v>
      </c>
      <c r="Q64" s="51">
        <v>20</v>
      </c>
      <c r="R64" s="62">
        <v>120786.6</v>
      </c>
      <c r="S64" s="62">
        <v>724719.6</v>
      </c>
      <c r="T64" s="51">
        <v>0</v>
      </c>
      <c r="U64" s="51"/>
      <c r="V64" s="51">
        <v>0</v>
      </c>
      <c r="W64" s="51">
        <v>0</v>
      </c>
      <c r="X64" s="53"/>
      <c r="Y64" s="2">
        <f>LOOKUP(9E+307,P64:P$4770)/$AH64</f>
        <v>69749.818181818177</v>
      </c>
      <c r="Z64" s="63">
        <v>20</v>
      </c>
      <c r="AA64" s="2">
        <f>LOOKUP(9E+307,R64:R$4770)/$AH64</f>
        <v>0</v>
      </c>
      <c r="AB64" s="2">
        <f>LOOKUP(9E+307,S64:S$4770)/$AH64</f>
        <v>69749.818181818177</v>
      </c>
      <c r="AC64" s="63"/>
      <c r="AD64" s="63"/>
      <c r="AE64" s="63" t="s">
        <v>40</v>
      </c>
      <c r="AF64" s="64">
        <v>43595</v>
      </c>
      <c r="AG64" s="2"/>
      <c r="AH64" s="65">
        <f>IF(P64,IFERROR(MATCH(20,Q65:Q$18000,),MATCH(9E+307,L65:L$18000)+1),AH63)</f>
        <v>11</v>
      </c>
    </row>
    <row r="65" spans="1:34" x14ac:dyDescent="0.25">
      <c r="A65" s="59">
        <v>4863</v>
      </c>
      <c r="B65" s="47"/>
      <c r="C65" s="66"/>
      <c r="D65" s="66"/>
      <c r="E65" s="66"/>
      <c r="F65" s="47"/>
      <c r="G65" s="47"/>
      <c r="H65" s="47"/>
      <c r="I65" s="47"/>
      <c r="J65" s="22" t="s">
        <v>38</v>
      </c>
      <c r="K65" s="47"/>
      <c r="L65" s="1">
        <v>95161428</v>
      </c>
      <c r="M65" s="61" t="str">
        <f>IFERROR(VLOOKUP(L65,[1]Принадлежность!$B$4:$D$630,3,FALSE),"не наш")</f>
        <v>АВ</v>
      </c>
      <c r="N65" s="47"/>
      <c r="O65" s="47"/>
      <c r="P65" s="67"/>
      <c r="Q65" s="52"/>
      <c r="R65" s="67"/>
      <c r="S65" s="67"/>
      <c r="T65" s="52"/>
      <c r="U65" s="52"/>
      <c r="V65" s="52"/>
      <c r="W65" s="52"/>
      <c r="X65" s="54"/>
      <c r="Y65" s="2">
        <f>LOOKUP(9E+307,P65:P$4770)/$AH65</f>
        <v>69749.818181818177</v>
      </c>
      <c r="Z65" s="63">
        <v>20</v>
      </c>
      <c r="AA65" s="2">
        <f>LOOKUP(9E+307,R65:R$4770)/$AH65</f>
        <v>0</v>
      </c>
      <c r="AB65" s="2">
        <f>LOOKUP(9E+307,S65:S$4770)/$AH65</f>
        <v>69749.818181818177</v>
      </c>
      <c r="AC65" s="63"/>
      <c r="AD65" s="63"/>
      <c r="AE65" s="63" t="s">
        <v>40</v>
      </c>
      <c r="AF65" s="64">
        <v>43595</v>
      </c>
      <c r="AG65" s="2"/>
      <c r="AH65" s="65">
        <f>IF(P65,IFERROR(MATCH(20,Q66:Q$18000,),MATCH(9E+307,L66:L$18000)+1),AH64)</f>
        <v>11</v>
      </c>
    </row>
    <row r="66" spans="1:34" x14ac:dyDescent="0.25">
      <c r="A66" s="59">
        <v>4864</v>
      </c>
      <c r="B66" s="47"/>
      <c r="C66" s="66"/>
      <c r="D66" s="66"/>
      <c r="E66" s="66"/>
      <c r="F66" s="47"/>
      <c r="G66" s="47"/>
      <c r="H66" s="47"/>
      <c r="I66" s="47"/>
      <c r="J66" s="22" t="s">
        <v>38</v>
      </c>
      <c r="K66" s="47"/>
      <c r="L66" s="1">
        <v>53208112</v>
      </c>
      <c r="M66" s="61" t="str">
        <f>IFERROR(VLOOKUP(L66,[1]Принадлежность!$B$4:$D$630,3,FALSE),"не наш")</f>
        <v>АВ</v>
      </c>
      <c r="N66" s="47"/>
      <c r="O66" s="47"/>
      <c r="P66" s="67"/>
      <c r="Q66" s="52"/>
      <c r="R66" s="67"/>
      <c r="S66" s="67"/>
      <c r="T66" s="52"/>
      <c r="U66" s="52"/>
      <c r="V66" s="52"/>
      <c r="W66" s="52"/>
      <c r="X66" s="54"/>
      <c r="Y66" s="2">
        <f>LOOKUP(9E+307,P66:P$4770)/$AH66</f>
        <v>69749.818181818177</v>
      </c>
      <c r="Z66" s="63">
        <v>20</v>
      </c>
      <c r="AA66" s="2">
        <f>LOOKUP(9E+307,R66:R$4770)/$AH66</f>
        <v>0</v>
      </c>
      <c r="AB66" s="2">
        <f>LOOKUP(9E+307,S66:S$4770)/$AH66</f>
        <v>69749.818181818177</v>
      </c>
      <c r="AC66" s="63"/>
      <c r="AD66" s="63"/>
      <c r="AE66" s="63" t="s">
        <v>40</v>
      </c>
      <c r="AF66" s="64">
        <v>43595</v>
      </c>
      <c r="AG66" s="2"/>
      <c r="AH66" s="65">
        <f>IF(P66,IFERROR(MATCH(20,Q67:Q$18000,),MATCH(9E+307,L67:L$18000)+1),AH65)</f>
        <v>11</v>
      </c>
    </row>
    <row r="67" spans="1:34" x14ac:dyDescent="0.25">
      <c r="A67" s="59">
        <v>4865</v>
      </c>
      <c r="B67" s="47"/>
      <c r="C67" s="66"/>
      <c r="D67" s="66"/>
      <c r="E67" s="66"/>
      <c r="F67" s="47"/>
      <c r="G67" s="47"/>
      <c r="H67" s="47"/>
      <c r="I67" s="47"/>
      <c r="J67" s="22" t="s">
        <v>38</v>
      </c>
      <c r="K67" s="47"/>
      <c r="L67" s="1">
        <v>53220810</v>
      </c>
      <c r="M67" s="61" t="str">
        <f>IFERROR(VLOOKUP(L67,[1]Принадлежность!$B$4:$D$630,3,FALSE),"не наш")</f>
        <v>АВ</v>
      </c>
      <c r="N67" s="47"/>
      <c r="O67" s="47"/>
      <c r="P67" s="67"/>
      <c r="Q67" s="52"/>
      <c r="R67" s="67"/>
      <c r="S67" s="67"/>
      <c r="T67" s="52"/>
      <c r="U67" s="52"/>
      <c r="V67" s="52"/>
      <c r="W67" s="52"/>
      <c r="X67" s="54"/>
      <c r="Y67" s="2">
        <f>LOOKUP(9E+307,P67:P$4770)/$AH67</f>
        <v>69749.818181818177</v>
      </c>
      <c r="Z67" s="63">
        <v>20</v>
      </c>
      <c r="AA67" s="2">
        <f>LOOKUP(9E+307,R67:R$4770)/$AH67</f>
        <v>0</v>
      </c>
      <c r="AB67" s="2">
        <f>LOOKUP(9E+307,S67:S$4770)/$AH67</f>
        <v>69749.818181818177</v>
      </c>
      <c r="AC67" s="63"/>
      <c r="AD67" s="63"/>
      <c r="AE67" s="63" t="s">
        <v>40</v>
      </c>
      <c r="AF67" s="64">
        <v>43595</v>
      </c>
      <c r="AG67" s="2"/>
      <c r="AH67" s="65">
        <f>IF(P67,IFERROR(MATCH(20,Q68:Q$18000,),MATCH(9E+307,L68:L$18000)+1),AH66)</f>
        <v>11</v>
      </c>
    </row>
    <row r="68" spans="1:34" x14ac:dyDescent="0.25">
      <c r="A68" s="59">
        <v>4866</v>
      </c>
      <c r="B68" s="47"/>
      <c r="C68" s="66"/>
      <c r="D68" s="66"/>
      <c r="E68" s="66"/>
      <c r="F68" s="47"/>
      <c r="G68" s="47"/>
      <c r="H68" s="47"/>
      <c r="I68" s="47"/>
      <c r="J68" s="22" t="s">
        <v>38</v>
      </c>
      <c r="K68" s="47"/>
      <c r="L68" s="1">
        <v>53206504</v>
      </c>
      <c r="M68" s="61" t="str">
        <f>IFERROR(VLOOKUP(L68,[1]Принадлежность!$B$4:$D$630,3,FALSE),"не наш")</f>
        <v>АВ</v>
      </c>
      <c r="N68" s="47"/>
      <c r="O68" s="47"/>
      <c r="P68" s="67"/>
      <c r="Q68" s="52"/>
      <c r="R68" s="67"/>
      <c r="S68" s="67"/>
      <c r="T68" s="52"/>
      <c r="U68" s="52"/>
      <c r="V68" s="52"/>
      <c r="W68" s="52"/>
      <c r="X68" s="54"/>
      <c r="Y68" s="2">
        <f>LOOKUP(9E+307,P68:P$4770)/$AH68</f>
        <v>69749.818181818177</v>
      </c>
      <c r="Z68" s="63">
        <v>20</v>
      </c>
      <c r="AA68" s="2">
        <f>LOOKUP(9E+307,R68:R$4770)/$AH68</f>
        <v>0</v>
      </c>
      <c r="AB68" s="2">
        <f>LOOKUP(9E+307,S68:S$4770)/$AH68</f>
        <v>69749.818181818177</v>
      </c>
      <c r="AC68" s="63"/>
      <c r="AD68" s="63"/>
      <c r="AE68" s="63" t="s">
        <v>40</v>
      </c>
      <c r="AF68" s="64">
        <v>43595</v>
      </c>
      <c r="AG68" s="2"/>
      <c r="AH68" s="65">
        <f>IF(P68,IFERROR(MATCH(20,Q69:Q$18000,),MATCH(9E+307,L69:L$18000)+1),AH67)</f>
        <v>11</v>
      </c>
    </row>
    <row r="69" spans="1:34" x14ac:dyDescent="0.25">
      <c r="A69" s="59">
        <v>4867</v>
      </c>
      <c r="B69" s="47"/>
      <c r="C69" s="66"/>
      <c r="D69" s="66"/>
      <c r="E69" s="66"/>
      <c r="F69" s="47"/>
      <c r="G69" s="47"/>
      <c r="H69" s="47"/>
      <c r="I69" s="47"/>
      <c r="J69" s="22" t="s">
        <v>38</v>
      </c>
      <c r="K69" s="47"/>
      <c r="L69" s="1">
        <v>59176958</v>
      </c>
      <c r="M69" s="61" t="str">
        <f>IFERROR(VLOOKUP(L69,[1]Принадлежность!$B$4:$D$630,3,FALSE),"не наш")</f>
        <v>АР  РАТ</v>
      </c>
      <c r="N69" s="47"/>
      <c r="O69" s="47"/>
      <c r="P69" s="67"/>
      <c r="Q69" s="52"/>
      <c r="R69" s="67"/>
      <c r="S69" s="67"/>
      <c r="T69" s="52"/>
      <c r="U69" s="52"/>
      <c r="V69" s="52"/>
      <c r="W69" s="52"/>
      <c r="X69" s="54"/>
      <c r="Y69" s="2">
        <f>LOOKUP(9E+307,P69:P$4770)/$AH69</f>
        <v>69749.818181818177</v>
      </c>
      <c r="Z69" s="63">
        <v>20</v>
      </c>
      <c r="AA69" s="2">
        <f>LOOKUP(9E+307,R69:R$4770)/$AH69</f>
        <v>0</v>
      </c>
      <c r="AB69" s="2">
        <f>LOOKUP(9E+307,S69:S$4770)/$AH69</f>
        <v>69749.818181818177</v>
      </c>
      <c r="AC69" s="63"/>
      <c r="AD69" s="63"/>
      <c r="AE69" s="63" t="s">
        <v>40</v>
      </c>
      <c r="AF69" s="64">
        <v>43595</v>
      </c>
      <c r="AG69" s="2"/>
      <c r="AH69" s="65">
        <f>IF(P69,IFERROR(MATCH(20,Q70:Q$18000,),MATCH(9E+307,L70:L$18000)+1),AH68)</f>
        <v>11</v>
      </c>
    </row>
    <row r="70" spans="1:34" x14ac:dyDescent="0.25">
      <c r="A70" s="59">
        <v>4868</v>
      </c>
      <c r="B70" s="47"/>
      <c r="C70" s="66"/>
      <c r="D70" s="66"/>
      <c r="E70" s="66"/>
      <c r="F70" s="47"/>
      <c r="G70" s="47"/>
      <c r="H70" s="47"/>
      <c r="I70" s="47"/>
      <c r="J70" s="22" t="s">
        <v>38</v>
      </c>
      <c r="K70" s="47"/>
      <c r="L70" s="1">
        <v>59092817</v>
      </c>
      <c r="M70" s="61" t="str">
        <f>IFERROR(VLOOKUP(L70,[1]Принадлежность!$B$4:$D$630,3,FALSE),"не наш")</f>
        <v>АР  РАТ</v>
      </c>
      <c r="N70" s="47"/>
      <c r="O70" s="47"/>
      <c r="P70" s="67"/>
      <c r="Q70" s="52"/>
      <c r="R70" s="67"/>
      <c r="S70" s="67"/>
      <c r="T70" s="52"/>
      <c r="U70" s="52"/>
      <c r="V70" s="52"/>
      <c r="W70" s="52"/>
      <c r="X70" s="54"/>
      <c r="Y70" s="2">
        <f>LOOKUP(9E+307,P70:P$4770)/$AH70</f>
        <v>69749.818181818177</v>
      </c>
      <c r="Z70" s="63">
        <v>20</v>
      </c>
      <c r="AA70" s="2">
        <f>LOOKUP(9E+307,R70:R$4770)/$AH70</f>
        <v>0</v>
      </c>
      <c r="AB70" s="2">
        <f>LOOKUP(9E+307,S70:S$4770)/$AH70</f>
        <v>69749.818181818177</v>
      </c>
      <c r="AC70" s="63"/>
      <c r="AD70" s="63"/>
      <c r="AE70" s="63" t="s">
        <v>40</v>
      </c>
      <c r="AF70" s="64">
        <v>43595</v>
      </c>
      <c r="AG70" s="2"/>
      <c r="AH70" s="65">
        <f>IF(P70,IFERROR(MATCH(20,Q71:Q$18000,),MATCH(9E+307,L71:L$18000)+1),AH69)</f>
        <v>11</v>
      </c>
    </row>
    <row r="71" spans="1:34" x14ac:dyDescent="0.25">
      <c r="A71" s="59">
        <v>4869</v>
      </c>
      <c r="B71" s="47"/>
      <c r="C71" s="66"/>
      <c r="D71" s="66"/>
      <c r="E71" s="66"/>
      <c r="F71" s="47"/>
      <c r="G71" s="47"/>
      <c r="H71" s="47"/>
      <c r="I71" s="47"/>
      <c r="J71" s="22" t="s">
        <v>38</v>
      </c>
      <c r="K71" s="47"/>
      <c r="L71" s="1">
        <v>95467916</v>
      </c>
      <c r="M71" s="61" t="str">
        <f>IFERROR(VLOOKUP(L71,[1]Принадлежность!$B$4:$D$630,3,FALSE),"не наш")</f>
        <v>АВ</v>
      </c>
      <c r="N71" s="47"/>
      <c r="O71" s="47"/>
      <c r="P71" s="67"/>
      <c r="Q71" s="52"/>
      <c r="R71" s="67"/>
      <c r="S71" s="67"/>
      <c r="T71" s="52"/>
      <c r="U71" s="52"/>
      <c r="V71" s="52"/>
      <c r="W71" s="52"/>
      <c r="X71" s="54"/>
      <c r="Y71" s="2">
        <f>LOOKUP(9E+307,P71:P$4770)/$AH71</f>
        <v>69749.818181818177</v>
      </c>
      <c r="Z71" s="63">
        <v>20</v>
      </c>
      <c r="AA71" s="2">
        <f>LOOKUP(9E+307,R71:R$4770)/$AH71</f>
        <v>0</v>
      </c>
      <c r="AB71" s="2">
        <f>LOOKUP(9E+307,S71:S$4770)/$AH71</f>
        <v>69749.818181818177</v>
      </c>
      <c r="AC71" s="63"/>
      <c r="AD71" s="63"/>
      <c r="AE71" s="63" t="s">
        <v>40</v>
      </c>
      <c r="AF71" s="64">
        <v>43595</v>
      </c>
      <c r="AG71" s="2"/>
      <c r="AH71" s="65">
        <f>IF(P71,IFERROR(MATCH(20,Q72:Q$18000,),MATCH(9E+307,L72:L$18000)+1),AH70)</f>
        <v>11</v>
      </c>
    </row>
    <row r="72" spans="1:34" x14ac:dyDescent="0.25">
      <c r="A72" s="59">
        <v>4870</v>
      </c>
      <c r="B72" s="47"/>
      <c r="C72" s="66"/>
      <c r="D72" s="66"/>
      <c r="E72" s="66"/>
      <c r="F72" s="47"/>
      <c r="G72" s="47"/>
      <c r="H72" s="47"/>
      <c r="I72" s="47"/>
      <c r="J72" s="22" t="s">
        <v>38</v>
      </c>
      <c r="K72" s="47"/>
      <c r="L72" s="1">
        <v>53213526</v>
      </c>
      <c r="M72" s="61" t="str">
        <f>IFERROR(VLOOKUP(L72,[1]Принадлежность!$B$4:$D$630,3,FALSE),"не наш")</f>
        <v>АВ</v>
      </c>
      <c r="N72" s="47"/>
      <c r="O72" s="47"/>
      <c r="P72" s="67"/>
      <c r="Q72" s="52"/>
      <c r="R72" s="67"/>
      <c r="S72" s="67"/>
      <c r="T72" s="52"/>
      <c r="U72" s="52"/>
      <c r="V72" s="52"/>
      <c r="W72" s="52"/>
      <c r="X72" s="54"/>
      <c r="Y72" s="2">
        <f>LOOKUP(9E+307,P72:P$4770)/$AH72</f>
        <v>69749.818181818177</v>
      </c>
      <c r="Z72" s="63">
        <v>20</v>
      </c>
      <c r="AA72" s="2">
        <f>LOOKUP(9E+307,R72:R$4770)/$AH72</f>
        <v>0</v>
      </c>
      <c r="AB72" s="2">
        <f>LOOKUP(9E+307,S72:S$4770)/$AH72</f>
        <v>69749.818181818177</v>
      </c>
      <c r="AC72" s="63"/>
      <c r="AD72" s="63"/>
      <c r="AE72" s="63" t="s">
        <v>40</v>
      </c>
      <c r="AF72" s="64">
        <v>43595</v>
      </c>
      <c r="AG72" s="2"/>
      <c r="AH72" s="65">
        <f>IF(P72,IFERROR(MATCH(20,Q73:Q$18000,),MATCH(9E+307,L73:L$18000)+1),AH71)</f>
        <v>11</v>
      </c>
    </row>
    <row r="73" spans="1:34" x14ac:dyDescent="0.25">
      <c r="A73" s="59">
        <v>4871</v>
      </c>
      <c r="B73" s="47"/>
      <c r="C73" s="66"/>
      <c r="D73" s="66"/>
      <c r="E73" s="66"/>
      <c r="F73" s="47"/>
      <c r="G73" s="47"/>
      <c r="H73" s="47"/>
      <c r="I73" s="47"/>
      <c r="J73" s="22" t="s">
        <v>38</v>
      </c>
      <c r="K73" s="47"/>
      <c r="L73" s="1">
        <v>53208088</v>
      </c>
      <c r="M73" s="61" t="str">
        <f>IFERROR(VLOOKUP(L73,[1]Принадлежность!$B$4:$D$630,3,FALSE),"не наш")</f>
        <v>АВ</v>
      </c>
      <c r="N73" s="47"/>
      <c r="O73" s="47"/>
      <c r="P73" s="67"/>
      <c r="Q73" s="52"/>
      <c r="R73" s="67"/>
      <c r="S73" s="67"/>
      <c r="T73" s="52"/>
      <c r="U73" s="52"/>
      <c r="V73" s="52"/>
      <c r="W73" s="52"/>
      <c r="X73" s="54"/>
      <c r="Y73" s="2">
        <f>LOOKUP(9E+307,P73:P$4770)/$AH73</f>
        <v>69749.818181818177</v>
      </c>
      <c r="Z73" s="63">
        <v>20</v>
      </c>
      <c r="AA73" s="2">
        <f>LOOKUP(9E+307,R73:R$4770)/$AH73</f>
        <v>0</v>
      </c>
      <c r="AB73" s="2">
        <f>LOOKUP(9E+307,S73:S$4770)/$AH73</f>
        <v>69749.818181818177</v>
      </c>
      <c r="AC73" s="63"/>
      <c r="AD73" s="63"/>
      <c r="AE73" s="63" t="s">
        <v>40</v>
      </c>
      <c r="AF73" s="64">
        <v>43595</v>
      </c>
      <c r="AG73" s="2"/>
      <c r="AH73" s="65">
        <f>IF(P73,IFERROR(MATCH(20,Q74:Q$18000,),MATCH(9E+307,L74:L$18000)+1),AH72)</f>
        <v>11</v>
      </c>
    </row>
    <row r="74" spans="1:34" x14ac:dyDescent="0.25">
      <c r="A74" s="59">
        <v>4872</v>
      </c>
      <c r="B74" s="47"/>
      <c r="C74" s="66"/>
      <c r="D74" s="66"/>
      <c r="E74" s="66"/>
      <c r="F74" s="47"/>
      <c r="G74" s="47"/>
      <c r="H74" s="47"/>
      <c r="I74" s="47"/>
      <c r="J74" s="22" t="s">
        <v>38</v>
      </c>
      <c r="K74" s="47"/>
      <c r="L74" s="1">
        <v>53207874</v>
      </c>
      <c r="M74" s="61" t="str">
        <f>IFERROR(VLOOKUP(L74,[1]Принадлежность!$B$4:$D$630,3,FALSE),"не наш")</f>
        <v>АВ</v>
      </c>
      <c r="N74" s="47"/>
      <c r="O74" s="47"/>
      <c r="P74" s="67"/>
      <c r="Q74" s="52"/>
      <c r="R74" s="67"/>
      <c r="S74" s="67"/>
      <c r="T74" s="52"/>
      <c r="U74" s="52"/>
      <c r="V74" s="52"/>
      <c r="W74" s="52"/>
      <c r="X74" s="54"/>
      <c r="Y74" s="2">
        <f>LOOKUP(9E+307,P74:P$4770)/$AH74</f>
        <v>69749.818181818177</v>
      </c>
      <c r="Z74" s="63">
        <v>20</v>
      </c>
      <c r="AA74" s="2">
        <f>LOOKUP(9E+307,R74:R$4770)/$AH74</f>
        <v>0</v>
      </c>
      <c r="AB74" s="2">
        <f>LOOKUP(9E+307,S74:S$4770)/$AH74</f>
        <v>69749.818181818177</v>
      </c>
      <c r="AC74" s="63"/>
      <c r="AD74" s="63"/>
      <c r="AE74" s="63" t="s">
        <v>40</v>
      </c>
      <c r="AF74" s="64">
        <v>43595</v>
      </c>
      <c r="AG74" s="2"/>
      <c r="AH74" s="65">
        <f>IF(P74,IFERROR(MATCH(20,Q75:Q$18000,),MATCH(9E+307,L75:L$18000)+1),AH73)</f>
        <v>11</v>
      </c>
    </row>
    <row r="75" spans="1:34" ht="75" x14ac:dyDescent="0.25">
      <c r="A75" s="59">
        <v>4873</v>
      </c>
      <c r="B75" s="22" t="s">
        <v>35</v>
      </c>
      <c r="C75" s="70">
        <v>43587</v>
      </c>
      <c r="D75" s="70">
        <v>43595</v>
      </c>
      <c r="E75" s="70">
        <v>43586</v>
      </c>
      <c r="F75" s="22" t="s">
        <v>26</v>
      </c>
      <c r="G75" s="22" t="s">
        <v>48</v>
      </c>
      <c r="H75" s="22" t="s">
        <v>33</v>
      </c>
      <c r="I75" s="22" t="s">
        <v>37</v>
      </c>
      <c r="J75" s="22" t="s">
        <v>38</v>
      </c>
      <c r="K75" s="22">
        <v>16218551</v>
      </c>
      <c r="L75" s="81">
        <v>53207767</v>
      </c>
      <c r="M75" s="61" t="str">
        <f>IFERROR(VLOOKUP(L75,[1]Принадлежность!$B$4:$D$630,3,FALSE),"не наш")</f>
        <v>АВ</v>
      </c>
      <c r="N75" s="22" t="s">
        <v>20</v>
      </c>
      <c r="O75" s="22">
        <v>0</v>
      </c>
      <c r="P75" s="71">
        <v>53566</v>
      </c>
      <c r="Q75" s="20">
        <v>20</v>
      </c>
      <c r="R75" s="71">
        <v>10713.2</v>
      </c>
      <c r="S75" s="71">
        <v>64279.199999999997</v>
      </c>
      <c r="T75" s="20">
        <v>0</v>
      </c>
      <c r="U75" s="20"/>
      <c r="V75" s="20">
        <v>0</v>
      </c>
      <c r="W75" s="20">
        <v>0</v>
      </c>
      <c r="X75" s="21"/>
      <c r="Y75" s="2">
        <f>LOOKUP(9E+307,P75:P$4770)/$AH75</f>
        <v>40381.473684210527</v>
      </c>
      <c r="Z75" s="63">
        <v>20</v>
      </c>
      <c r="AA75" s="2">
        <f>LOOKUP(9E+307,R75:R$4770)/$AH75</f>
        <v>0</v>
      </c>
      <c r="AB75" s="2">
        <f>LOOKUP(9E+307,S75:S$4770)/$AH75</f>
        <v>40381.473684210527</v>
      </c>
      <c r="AC75" s="63"/>
      <c r="AD75" s="63"/>
      <c r="AE75" s="63" t="s">
        <v>40</v>
      </c>
      <c r="AF75" s="64">
        <v>43595</v>
      </c>
      <c r="AG75" s="2"/>
      <c r="AH75" s="2">
        <f>IF(P75,IFERROR(MATCH(20,Q76:Q$18000,),MATCH(9E+307,L76:L$18000)+1),AH74)</f>
        <v>19</v>
      </c>
    </row>
    <row r="76" spans="1:34" x14ac:dyDescent="0.25">
      <c r="A76" s="59">
        <v>4874</v>
      </c>
      <c r="B76" s="46" t="s">
        <v>50</v>
      </c>
      <c r="C76" s="60">
        <v>43581</v>
      </c>
      <c r="D76" s="60">
        <v>43591</v>
      </c>
      <c r="E76" s="60">
        <v>43578</v>
      </c>
      <c r="F76" s="46" t="s">
        <v>26</v>
      </c>
      <c r="G76" s="46" t="s">
        <v>51</v>
      </c>
      <c r="H76" s="46" t="s">
        <v>42</v>
      </c>
      <c r="I76" s="46" t="s">
        <v>52</v>
      </c>
      <c r="J76" s="72" t="s">
        <v>30</v>
      </c>
      <c r="K76" s="46" t="s">
        <v>53</v>
      </c>
      <c r="L76" s="82">
        <v>53220687</v>
      </c>
      <c r="M76" s="61" t="str">
        <f>IFERROR(VLOOKUP(L76,[1]Принадлежность!$B$4:$D$630,3,FALSE),"не наш")</f>
        <v>АВ</v>
      </c>
      <c r="N76" s="46" t="s">
        <v>54</v>
      </c>
      <c r="O76" s="46">
        <v>654.75</v>
      </c>
      <c r="P76" s="62">
        <v>959060</v>
      </c>
      <c r="Q76" s="51">
        <v>0</v>
      </c>
      <c r="R76" s="51">
        <v>0</v>
      </c>
      <c r="S76" s="62">
        <v>959060</v>
      </c>
      <c r="T76" s="51">
        <v>0</v>
      </c>
      <c r="U76" s="51"/>
      <c r="V76" s="51">
        <v>0</v>
      </c>
      <c r="W76" s="51">
        <v>0</v>
      </c>
      <c r="X76" s="53"/>
      <c r="Y76" s="2">
        <f>LOOKUP(9E+307,P76:P$4770)/$AH76</f>
        <v>42624.888888888891</v>
      </c>
      <c r="Z76" s="63">
        <v>0</v>
      </c>
      <c r="AA76" s="2">
        <f>LOOKUP(9E+307,R76:R$4770)/$AH76</f>
        <v>0</v>
      </c>
      <c r="AB76" s="2">
        <f>LOOKUP(9E+307,S76:S$4770)/$AH76</f>
        <v>42624.888888888891</v>
      </c>
      <c r="AC76" s="63"/>
      <c r="AD76" s="63"/>
      <c r="AE76" s="63" t="s">
        <v>55</v>
      </c>
      <c r="AF76" s="64">
        <v>43595</v>
      </c>
      <c r="AG76" s="2"/>
      <c r="AH76" s="2">
        <f>IF(P76,IFERROR(MATCH(20,Q77:Q$18000,),MATCH(9E+307,L77:L$18000)+1),AH75)</f>
        <v>18</v>
      </c>
    </row>
    <row r="77" spans="1:34" x14ac:dyDescent="0.25">
      <c r="A77" s="59">
        <v>4875</v>
      </c>
      <c r="B77" s="47"/>
      <c r="C77" s="66"/>
      <c r="D77" s="66"/>
      <c r="E77" s="66"/>
      <c r="F77" s="47"/>
      <c r="G77" s="47"/>
      <c r="H77" s="47"/>
      <c r="I77" s="47"/>
      <c r="J77" s="72" t="s">
        <v>30</v>
      </c>
      <c r="K77" s="47"/>
      <c r="L77" s="82">
        <v>59506394</v>
      </c>
      <c r="M77" s="61" t="str">
        <f>IFERROR(VLOOKUP(L77,[1]Принадлежность!$B$4:$D$630,3,FALSE),"не наш")</f>
        <v>АВ</v>
      </c>
      <c r="N77" s="47"/>
      <c r="O77" s="47"/>
      <c r="P77" s="67"/>
      <c r="Q77" s="52"/>
      <c r="R77" s="52"/>
      <c r="S77" s="67"/>
      <c r="T77" s="52"/>
      <c r="U77" s="52"/>
      <c r="V77" s="52"/>
      <c r="W77" s="52"/>
      <c r="X77" s="54"/>
      <c r="Y77" s="2">
        <f>LOOKUP(9E+307,P77:P$4770)/$AH77</f>
        <v>42624.888888888891</v>
      </c>
      <c r="Z77" s="63">
        <v>0</v>
      </c>
      <c r="AA77" s="2">
        <f>LOOKUP(9E+307,R77:R$4770)/$AH77</f>
        <v>0</v>
      </c>
      <c r="AB77" s="2">
        <f>LOOKUP(9E+307,S77:S$4770)/$AH77</f>
        <v>42624.888888888891</v>
      </c>
      <c r="AC77" s="63"/>
      <c r="AD77" s="63"/>
      <c r="AE77" s="63" t="s">
        <v>55</v>
      </c>
      <c r="AF77" s="64">
        <v>43595</v>
      </c>
      <c r="AG77" s="2"/>
      <c r="AH77" s="2">
        <f>IF(P77,IFERROR(MATCH(20,Q78:Q$18000,),MATCH(9E+307,L78:L$18000)+1),AH76)</f>
        <v>18</v>
      </c>
    </row>
    <row r="78" spans="1:34" x14ac:dyDescent="0.25">
      <c r="A78" s="59">
        <v>4876</v>
      </c>
      <c r="B78" s="47"/>
      <c r="C78" s="66"/>
      <c r="D78" s="66"/>
      <c r="E78" s="66"/>
      <c r="F78" s="47"/>
      <c r="G78" s="47"/>
      <c r="H78" s="47"/>
      <c r="I78" s="47"/>
      <c r="J78" s="72" t="s">
        <v>30</v>
      </c>
      <c r="K78" s="47"/>
      <c r="L78" s="82">
        <v>53213872</v>
      </c>
      <c r="M78" s="61" t="str">
        <f>IFERROR(VLOOKUP(L78,[1]Принадлежность!$B$4:$D$630,3,FALSE),"не наш")</f>
        <v>АВ</v>
      </c>
      <c r="N78" s="47"/>
      <c r="O78" s="47"/>
      <c r="P78" s="67"/>
      <c r="Q78" s="52"/>
      <c r="R78" s="52"/>
      <c r="S78" s="67"/>
      <c r="T78" s="52"/>
      <c r="U78" s="52"/>
      <c r="V78" s="52"/>
      <c r="W78" s="52"/>
      <c r="X78" s="54"/>
      <c r="Y78" s="2">
        <f>LOOKUP(9E+307,P78:P$4770)/$AH78</f>
        <v>42624.888888888891</v>
      </c>
      <c r="Z78" s="63">
        <v>0</v>
      </c>
      <c r="AA78" s="2">
        <f>LOOKUP(9E+307,R78:R$4770)/$AH78</f>
        <v>0</v>
      </c>
      <c r="AB78" s="2">
        <f>LOOKUP(9E+307,S78:S$4770)/$AH78</f>
        <v>42624.888888888891</v>
      </c>
      <c r="AC78" s="63"/>
      <c r="AD78" s="63"/>
      <c r="AE78" s="63" t="s">
        <v>55</v>
      </c>
      <c r="AF78" s="64">
        <v>43595</v>
      </c>
      <c r="AG78" s="2"/>
      <c r="AH78" s="2">
        <f>IF(P78,IFERROR(MATCH(20,Q79:Q$18000,),MATCH(9E+307,L79:L$18000)+1),AH77)</f>
        <v>18</v>
      </c>
    </row>
    <row r="79" spans="1:34" x14ac:dyDescent="0.25">
      <c r="A79" s="59">
        <v>4877</v>
      </c>
      <c r="B79" s="47"/>
      <c r="C79" s="66"/>
      <c r="D79" s="66"/>
      <c r="E79" s="66"/>
      <c r="F79" s="47"/>
      <c r="G79" s="47"/>
      <c r="H79" s="47"/>
      <c r="I79" s="47"/>
      <c r="J79" s="72" t="s">
        <v>30</v>
      </c>
      <c r="K79" s="47"/>
      <c r="L79" s="82">
        <v>59506196</v>
      </c>
      <c r="M79" s="61" t="str">
        <f>IFERROR(VLOOKUP(L79,[1]Принадлежность!$B$4:$D$630,3,FALSE),"не наш")</f>
        <v>АВ</v>
      </c>
      <c r="N79" s="47"/>
      <c r="O79" s="47"/>
      <c r="P79" s="67"/>
      <c r="Q79" s="52"/>
      <c r="R79" s="52"/>
      <c r="S79" s="67"/>
      <c r="T79" s="52"/>
      <c r="U79" s="52"/>
      <c r="V79" s="52"/>
      <c r="W79" s="52"/>
      <c r="X79" s="54"/>
      <c r="Y79" s="2">
        <f>LOOKUP(9E+307,P79:P$4770)/$AH79</f>
        <v>42624.888888888891</v>
      </c>
      <c r="Z79" s="63">
        <v>0</v>
      </c>
      <c r="AA79" s="2">
        <f>LOOKUP(9E+307,R79:R$4770)/$AH79</f>
        <v>0</v>
      </c>
      <c r="AB79" s="2">
        <f>LOOKUP(9E+307,S79:S$4770)/$AH79</f>
        <v>42624.888888888891</v>
      </c>
      <c r="AC79" s="63"/>
      <c r="AD79" s="63"/>
      <c r="AE79" s="63" t="s">
        <v>55</v>
      </c>
      <c r="AF79" s="64">
        <v>43595</v>
      </c>
      <c r="AG79" s="2"/>
      <c r="AH79" s="2">
        <f>IF(P79,IFERROR(MATCH(20,Q80:Q$18000,),MATCH(9E+307,L80:L$18000)+1),AH78)</f>
        <v>18</v>
      </c>
    </row>
    <row r="80" spans="1:34" x14ac:dyDescent="0.25">
      <c r="A80" s="59">
        <v>4878</v>
      </c>
      <c r="B80" s="47"/>
      <c r="C80" s="66"/>
      <c r="D80" s="66"/>
      <c r="E80" s="66"/>
      <c r="F80" s="47"/>
      <c r="G80" s="47"/>
      <c r="H80" s="47"/>
      <c r="I80" s="47"/>
      <c r="J80" s="72" t="s">
        <v>30</v>
      </c>
      <c r="K80" s="47"/>
      <c r="L80" s="82">
        <v>53220166</v>
      </c>
      <c r="M80" s="61" t="str">
        <f>IFERROR(VLOOKUP(L80,[1]Принадлежность!$B$4:$D$630,3,FALSE),"не наш")</f>
        <v>АВ</v>
      </c>
      <c r="N80" s="47"/>
      <c r="O80" s="47"/>
      <c r="P80" s="67"/>
      <c r="Q80" s="52"/>
      <c r="R80" s="52"/>
      <c r="S80" s="67"/>
      <c r="T80" s="52"/>
      <c r="U80" s="52"/>
      <c r="V80" s="52"/>
      <c r="W80" s="52"/>
      <c r="X80" s="54"/>
      <c r="Y80" s="2">
        <f>LOOKUP(9E+307,P80:P$4770)/$AH80</f>
        <v>42624.888888888891</v>
      </c>
      <c r="Z80" s="63">
        <v>0</v>
      </c>
      <c r="AA80" s="2">
        <f>LOOKUP(9E+307,R80:R$4770)/$AH80</f>
        <v>0</v>
      </c>
      <c r="AB80" s="2">
        <f>LOOKUP(9E+307,S80:S$4770)/$AH80</f>
        <v>42624.888888888891</v>
      </c>
      <c r="AC80" s="63"/>
      <c r="AD80" s="63"/>
      <c r="AE80" s="63" t="s">
        <v>55</v>
      </c>
      <c r="AF80" s="64">
        <v>43595</v>
      </c>
      <c r="AG80" s="2"/>
      <c r="AH80" s="2">
        <f>IF(P80,IFERROR(MATCH(20,Q81:Q$18000,),MATCH(9E+307,L81:L$18000)+1),AH79)</f>
        <v>18</v>
      </c>
    </row>
    <row r="81" spans="1:34" x14ac:dyDescent="0.25">
      <c r="A81" s="59">
        <v>4879</v>
      </c>
      <c r="B81" s="47"/>
      <c r="C81" s="66"/>
      <c r="D81" s="66"/>
      <c r="E81" s="66"/>
      <c r="F81" s="47"/>
      <c r="G81" s="47"/>
      <c r="H81" s="47"/>
      <c r="I81" s="47"/>
      <c r="J81" s="72" t="s">
        <v>30</v>
      </c>
      <c r="K81" s="47"/>
      <c r="L81" s="82">
        <v>53207205</v>
      </c>
      <c r="M81" s="61" t="str">
        <f>IFERROR(VLOOKUP(L81,[1]Принадлежность!$B$4:$D$630,3,FALSE),"не наш")</f>
        <v>АВ</v>
      </c>
      <c r="N81" s="47"/>
      <c r="O81" s="47"/>
      <c r="P81" s="67"/>
      <c r="Q81" s="52"/>
      <c r="R81" s="52"/>
      <c r="S81" s="67"/>
      <c r="T81" s="52"/>
      <c r="U81" s="52"/>
      <c r="V81" s="52"/>
      <c r="W81" s="52"/>
      <c r="X81" s="54"/>
      <c r="Y81" s="2">
        <f>LOOKUP(9E+307,P81:P$4770)/$AH81</f>
        <v>42624.888888888891</v>
      </c>
      <c r="Z81" s="63">
        <v>0</v>
      </c>
      <c r="AA81" s="2">
        <f>LOOKUP(9E+307,R81:R$4770)/$AH81</f>
        <v>0</v>
      </c>
      <c r="AB81" s="2">
        <f>LOOKUP(9E+307,S81:S$4770)/$AH81</f>
        <v>42624.888888888891</v>
      </c>
      <c r="AC81" s="63"/>
      <c r="AD81" s="63"/>
      <c r="AE81" s="63" t="s">
        <v>55</v>
      </c>
      <c r="AF81" s="64">
        <v>43595</v>
      </c>
      <c r="AG81" s="2"/>
      <c r="AH81" s="2">
        <f>IF(P81,IFERROR(MATCH(20,Q82:Q$18000,),MATCH(9E+307,L82:L$18000)+1),AH80)</f>
        <v>18</v>
      </c>
    </row>
    <row r="82" spans="1:34" x14ac:dyDescent="0.25">
      <c r="A82" s="59">
        <v>4880</v>
      </c>
      <c r="B82" s="47"/>
      <c r="C82" s="66"/>
      <c r="D82" s="66"/>
      <c r="E82" s="66"/>
      <c r="F82" s="47"/>
      <c r="G82" s="47"/>
      <c r="H82" s="47"/>
      <c r="I82" s="47"/>
      <c r="J82" s="72" t="s">
        <v>30</v>
      </c>
      <c r="K82" s="47"/>
      <c r="L82" s="82">
        <v>95162145</v>
      </c>
      <c r="M82" s="61" t="str">
        <f>IFERROR(VLOOKUP(L82,[1]Принадлежность!$B$4:$D$630,3,FALSE),"не наш")</f>
        <v>АВ</v>
      </c>
      <c r="N82" s="47"/>
      <c r="O82" s="47"/>
      <c r="P82" s="67"/>
      <c r="Q82" s="52"/>
      <c r="R82" s="52"/>
      <c r="S82" s="67"/>
      <c r="T82" s="52"/>
      <c r="U82" s="52"/>
      <c r="V82" s="52"/>
      <c r="W82" s="52"/>
      <c r="X82" s="54"/>
      <c r="Y82" s="2">
        <f>LOOKUP(9E+307,P82:P$4770)/$AH82</f>
        <v>42624.888888888891</v>
      </c>
      <c r="Z82" s="63">
        <v>0</v>
      </c>
      <c r="AA82" s="2">
        <f>LOOKUP(9E+307,R82:R$4770)/$AH82</f>
        <v>0</v>
      </c>
      <c r="AB82" s="2">
        <f>LOOKUP(9E+307,S82:S$4770)/$AH82</f>
        <v>42624.888888888891</v>
      </c>
      <c r="AC82" s="63"/>
      <c r="AD82" s="63"/>
      <c r="AE82" s="63" t="s">
        <v>55</v>
      </c>
      <c r="AF82" s="64">
        <v>43595</v>
      </c>
      <c r="AG82" s="2"/>
      <c r="AH82" s="2">
        <f>IF(P82,IFERROR(MATCH(20,Q83:Q$18000,),MATCH(9E+307,L83:L$18000)+1),AH81)</f>
        <v>18</v>
      </c>
    </row>
    <row r="83" spans="1:34" x14ac:dyDescent="0.25">
      <c r="A83" s="59">
        <v>4881</v>
      </c>
      <c r="B83" s="47"/>
      <c r="C83" s="66"/>
      <c r="D83" s="66"/>
      <c r="E83" s="66"/>
      <c r="F83" s="47"/>
      <c r="G83" s="47"/>
      <c r="H83" s="47"/>
      <c r="I83" s="47"/>
      <c r="J83" s="72" t="s">
        <v>30</v>
      </c>
      <c r="K83" s="47"/>
      <c r="L83" s="82">
        <v>59172981</v>
      </c>
      <c r="M83" s="61" t="str">
        <f>IFERROR(VLOOKUP(L83,[1]Принадлежность!$B$4:$D$630,3,FALSE),"не наш")</f>
        <v>АР  РАТ</v>
      </c>
      <c r="N83" s="47"/>
      <c r="O83" s="47"/>
      <c r="P83" s="67"/>
      <c r="Q83" s="52"/>
      <c r="R83" s="52"/>
      <c r="S83" s="67"/>
      <c r="T83" s="52"/>
      <c r="U83" s="52"/>
      <c r="V83" s="52"/>
      <c r="W83" s="52"/>
      <c r="X83" s="54"/>
      <c r="Y83" s="2">
        <f>LOOKUP(9E+307,P83:P$4770)/$AH83</f>
        <v>42624.888888888891</v>
      </c>
      <c r="Z83" s="63">
        <v>0</v>
      </c>
      <c r="AA83" s="2">
        <f>LOOKUP(9E+307,R83:R$4770)/$AH83</f>
        <v>0</v>
      </c>
      <c r="AB83" s="2">
        <f>LOOKUP(9E+307,S83:S$4770)/$AH83</f>
        <v>42624.888888888891</v>
      </c>
      <c r="AC83" s="63"/>
      <c r="AD83" s="63"/>
      <c r="AE83" s="63" t="s">
        <v>55</v>
      </c>
      <c r="AF83" s="64">
        <v>43595</v>
      </c>
      <c r="AG83" s="2"/>
      <c r="AH83" s="2">
        <f>IF(P83,IFERROR(MATCH(20,Q84:Q$18000,),MATCH(9E+307,L84:L$18000)+1),AH82)</f>
        <v>18</v>
      </c>
    </row>
    <row r="84" spans="1:34" x14ac:dyDescent="0.25">
      <c r="A84" s="59">
        <v>4882</v>
      </c>
      <c r="B84" s="47"/>
      <c r="C84" s="66"/>
      <c r="D84" s="66"/>
      <c r="E84" s="66"/>
      <c r="F84" s="47"/>
      <c r="G84" s="47"/>
      <c r="H84" s="47"/>
      <c r="I84" s="47"/>
      <c r="J84" s="72" t="s">
        <v>30</v>
      </c>
      <c r="K84" s="47"/>
      <c r="L84" s="82">
        <v>95464459</v>
      </c>
      <c r="M84" s="61" t="str">
        <f>IFERROR(VLOOKUP(L84,[1]Принадлежность!$B$4:$D$630,3,FALSE),"не наш")</f>
        <v>АВ</v>
      </c>
      <c r="N84" s="47"/>
      <c r="O84" s="47"/>
      <c r="P84" s="67"/>
      <c r="Q84" s="52"/>
      <c r="R84" s="52"/>
      <c r="S84" s="67"/>
      <c r="T84" s="52"/>
      <c r="U84" s="52"/>
      <c r="V84" s="52"/>
      <c r="W84" s="52"/>
      <c r="X84" s="54"/>
      <c r="Y84" s="2">
        <f>LOOKUP(9E+307,P84:P$4770)/$AH84</f>
        <v>42624.888888888891</v>
      </c>
      <c r="Z84" s="63">
        <v>0</v>
      </c>
      <c r="AA84" s="2">
        <f>LOOKUP(9E+307,R84:R$4770)/$AH84</f>
        <v>0</v>
      </c>
      <c r="AB84" s="2">
        <f>LOOKUP(9E+307,S84:S$4770)/$AH84</f>
        <v>42624.888888888891</v>
      </c>
      <c r="AC84" s="63"/>
      <c r="AD84" s="63"/>
      <c r="AE84" s="63" t="s">
        <v>55</v>
      </c>
      <c r="AF84" s="64">
        <v>43595</v>
      </c>
      <c r="AG84" s="2"/>
      <c r="AH84" s="2">
        <f>IF(P84,IFERROR(MATCH(20,Q85:Q$18000,),MATCH(9E+307,L85:L$18000)+1),AH83)</f>
        <v>18</v>
      </c>
    </row>
    <row r="85" spans="1:34" x14ac:dyDescent="0.25">
      <c r="A85" s="59">
        <v>4883</v>
      </c>
      <c r="B85" s="47"/>
      <c r="C85" s="66"/>
      <c r="D85" s="66"/>
      <c r="E85" s="66"/>
      <c r="F85" s="47"/>
      <c r="G85" s="47"/>
      <c r="H85" s="47"/>
      <c r="I85" s="47"/>
      <c r="J85" s="72" t="s">
        <v>30</v>
      </c>
      <c r="K85" s="47"/>
      <c r="L85" s="83">
        <v>95464079</v>
      </c>
      <c r="M85" s="61" t="str">
        <f>IFERROR(VLOOKUP(L85,[1]Принадлежность!$B$4:$D$630,3,FALSE),"не наш")</f>
        <v>АВ</v>
      </c>
      <c r="N85" s="47"/>
      <c r="O85" s="47"/>
      <c r="P85" s="67"/>
      <c r="Q85" s="52"/>
      <c r="R85" s="52"/>
      <c r="S85" s="67"/>
      <c r="T85" s="52"/>
      <c r="U85" s="52"/>
      <c r="V85" s="52"/>
      <c r="W85" s="52"/>
      <c r="X85" s="54"/>
      <c r="Y85" s="2">
        <f>LOOKUP(9E+307,P85:P$4770)/$AH85</f>
        <v>42624.888888888891</v>
      </c>
      <c r="Z85" s="63">
        <v>0</v>
      </c>
      <c r="AA85" s="2">
        <f>LOOKUP(9E+307,R85:R$4770)/$AH85</f>
        <v>0</v>
      </c>
      <c r="AB85" s="2">
        <f>LOOKUP(9E+307,S85:S$4770)/$AH85</f>
        <v>42624.888888888891</v>
      </c>
      <c r="AC85" s="63"/>
      <c r="AD85" s="63"/>
      <c r="AE85" s="63" t="s">
        <v>55</v>
      </c>
      <c r="AF85" s="64">
        <v>43595</v>
      </c>
      <c r="AG85" s="2"/>
      <c r="AH85" s="2">
        <f>IF(P85,IFERROR(MATCH(20,Q86:Q$18000,),MATCH(9E+307,L86:L$18000)+1),AH84)</f>
        <v>18</v>
      </c>
    </row>
    <row r="86" spans="1:34" x14ac:dyDescent="0.25">
      <c r="A86" s="59">
        <v>4884</v>
      </c>
      <c r="B86" s="46" t="s">
        <v>50</v>
      </c>
      <c r="C86" s="60">
        <v>43583</v>
      </c>
      <c r="D86" s="60">
        <v>43593</v>
      </c>
      <c r="E86" s="60">
        <v>43579</v>
      </c>
      <c r="F86" s="46" t="s">
        <v>26</v>
      </c>
      <c r="G86" s="46" t="s">
        <v>51</v>
      </c>
      <c r="H86" s="46" t="s">
        <v>42</v>
      </c>
      <c r="I86" s="46" t="s">
        <v>52</v>
      </c>
      <c r="J86" s="72" t="s">
        <v>30</v>
      </c>
      <c r="K86" s="46" t="s">
        <v>56</v>
      </c>
      <c r="L86" s="84">
        <v>53221016</v>
      </c>
      <c r="M86" s="61" t="str">
        <f>IFERROR(VLOOKUP(L86,[1]Принадлежность!$B$4:$D$630,3,FALSE),"не наш")</f>
        <v>АВ</v>
      </c>
      <c r="N86" s="46" t="s">
        <v>54</v>
      </c>
      <c r="O86" s="46">
        <v>530.5</v>
      </c>
      <c r="P86" s="62">
        <v>767248</v>
      </c>
      <c r="Q86" s="51">
        <v>0</v>
      </c>
      <c r="R86" s="51">
        <v>0</v>
      </c>
      <c r="S86" s="62">
        <v>767248</v>
      </c>
      <c r="T86" s="51">
        <v>0</v>
      </c>
      <c r="U86" s="51"/>
      <c r="V86" s="51">
        <v>0</v>
      </c>
      <c r="W86" s="51">
        <v>0</v>
      </c>
      <c r="X86" s="73"/>
      <c r="Y86" s="2">
        <f>LOOKUP(9E+307,P86:P$4770)/$AH86</f>
        <v>95906</v>
      </c>
      <c r="Z86" s="63">
        <v>0</v>
      </c>
      <c r="AA86" s="2">
        <f>LOOKUP(9E+307,R86:R$4770)/$AH86</f>
        <v>0</v>
      </c>
      <c r="AB86" s="2">
        <f>LOOKUP(9E+307,S86:S$4770)/$AH86</f>
        <v>95906</v>
      </c>
      <c r="AC86" s="63"/>
      <c r="AD86" s="63"/>
      <c r="AE86" s="63" t="s">
        <v>55</v>
      </c>
      <c r="AF86" s="64">
        <v>43595</v>
      </c>
      <c r="AG86" s="2"/>
      <c r="AH86" s="2">
        <f>IF(P86,IFERROR(MATCH(20,Q87:Q$18000,),MATCH(9E+307,L87:L$18000)+1),AH85)</f>
        <v>8</v>
      </c>
    </row>
    <row r="87" spans="1:34" x14ac:dyDescent="0.25">
      <c r="A87" s="59">
        <v>4885</v>
      </c>
      <c r="B87" s="47"/>
      <c r="C87" s="66"/>
      <c r="D87" s="66"/>
      <c r="E87" s="66"/>
      <c r="F87" s="47"/>
      <c r="G87" s="47"/>
      <c r="H87" s="47"/>
      <c r="I87" s="47"/>
      <c r="J87" s="72" t="s">
        <v>30</v>
      </c>
      <c r="K87" s="47"/>
      <c r="L87" s="84">
        <v>53206512</v>
      </c>
      <c r="M87" s="61" t="str">
        <f>IFERROR(VLOOKUP(L87,[1]Принадлежность!$B$4:$D$630,3,FALSE),"не наш")</f>
        <v>АВ</v>
      </c>
      <c r="N87" s="47"/>
      <c r="O87" s="47"/>
      <c r="P87" s="67"/>
      <c r="Q87" s="52"/>
      <c r="R87" s="52"/>
      <c r="S87" s="67"/>
      <c r="T87" s="52"/>
      <c r="U87" s="52"/>
      <c r="V87" s="52"/>
      <c r="W87" s="52"/>
      <c r="X87" s="74"/>
      <c r="Y87" s="2" t="e">
        <f>LOOKUP(9E+307,P87:P$4770)/$AH87</f>
        <v>#N/A</v>
      </c>
      <c r="Z87" s="63">
        <v>0</v>
      </c>
      <c r="AA87" s="2" t="e">
        <f>LOOKUP(9E+307,R87:R$4770)/$AH87</f>
        <v>#N/A</v>
      </c>
      <c r="AB87" s="2" t="e">
        <f>LOOKUP(9E+307,S87:S$4770)/$AH87</f>
        <v>#N/A</v>
      </c>
      <c r="AC87" s="63"/>
      <c r="AD87" s="63"/>
      <c r="AE87" s="63" t="s">
        <v>55</v>
      </c>
      <c r="AF87" s="64">
        <v>43595</v>
      </c>
      <c r="AG87" s="2"/>
      <c r="AH87" s="2">
        <f>IF(P87,IFERROR(MATCH(20,Q88:Q$18000,),MATCH(9E+307,L88:L$18000)+1),AH86)</f>
        <v>8</v>
      </c>
    </row>
    <row r="88" spans="1:34" x14ac:dyDescent="0.25">
      <c r="A88" s="59">
        <v>4886</v>
      </c>
      <c r="B88" s="47"/>
      <c r="C88" s="66"/>
      <c r="D88" s="66"/>
      <c r="E88" s="66"/>
      <c r="F88" s="47"/>
      <c r="G88" s="47"/>
      <c r="H88" s="47"/>
      <c r="I88" s="47"/>
      <c r="J88" s="72" t="s">
        <v>30</v>
      </c>
      <c r="K88" s="47"/>
      <c r="L88" s="84">
        <v>59095067</v>
      </c>
      <c r="M88" s="61" t="str">
        <f>IFERROR(VLOOKUP(L88,[1]Принадлежность!$B$4:$D$630,3,FALSE),"не наш")</f>
        <v>АР  РАТ</v>
      </c>
      <c r="N88" s="47"/>
      <c r="O88" s="47"/>
      <c r="P88" s="67"/>
      <c r="Q88" s="52"/>
      <c r="R88" s="52"/>
      <c r="S88" s="67"/>
      <c r="T88" s="52"/>
      <c r="U88" s="52"/>
      <c r="V88" s="52"/>
      <c r="W88" s="52"/>
      <c r="X88" s="74"/>
      <c r="Y88" s="2" t="e">
        <f>LOOKUP(9E+307,P88:P$4770)/$AH88</f>
        <v>#N/A</v>
      </c>
      <c r="Z88" s="63">
        <v>0</v>
      </c>
      <c r="AA88" s="2" t="e">
        <f>LOOKUP(9E+307,R88:R$4770)/$AH88</f>
        <v>#N/A</v>
      </c>
      <c r="AB88" s="2" t="e">
        <f>LOOKUP(9E+307,S88:S$4770)/$AH88</f>
        <v>#N/A</v>
      </c>
      <c r="AC88" s="63"/>
      <c r="AD88" s="63"/>
      <c r="AE88" s="63" t="s">
        <v>55</v>
      </c>
      <c r="AF88" s="64">
        <v>43595</v>
      </c>
      <c r="AG88" s="2"/>
      <c r="AH88" s="2">
        <f>IF(P88,IFERROR(MATCH(20,Q89:Q$18000,),MATCH(9E+307,L89:L$18000)+1),AH87)</f>
        <v>8</v>
      </c>
    </row>
    <row r="89" spans="1:34" x14ac:dyDescent="0.25">
      <c r="A89" s="59">
        <v>4887</v>
      </c>
      <c r="B89" s="47"/>
      <c r="C89" s="66"/>
      <c r="D89" s="66"/>
      <c r="E89" s="66"/>
      <c r="F89" s="47"/>
      <c r="G89" s="47"/>
      <c r="H89" s="47"/>
      <c r="I89" s="47"/>
      <c r="J89" s="72" t="s">
        <v>30</v>
      </c>
      <c r="K89" s="47"/>
      <c r="L89" s="84">
        <v>95159885</v>
      </c>
      <c r="M89" s="61" t="str">
        <f>IFERROR(VLOOKUP(L89,[1]Принадлежность!$B$4:$D$630,3,FALSE),"не наш")</f>
        <v>АВ</v>
      </c>
      <c r="N89" s="47"/>
      <c r="O89" s="47"/>
      <c r="P89" s="67"/>
      <c r="Q89" s="52"/>
      <c r="R89" s="52"/>
      <c r="S89" s="67"/>
      <c r="T89" s="52"/>
      <c r="U89" s="52"/>
      <c r="V89" s="52"/>
      <c r="W89" s="52"/>
      <c r="X89" s="74"/>
      <c r="Y89" s="2" t="e">
        <f>LOOKUP(9E+307,P89:P$4770)/$AH89</f>
        <v>#N/A</v>
      </c>
      <c r="Z89" s="63">
        <v>0</v>
      </c>
      <c r="AA89" s="2" t="e">
        <f>LOOKUP(9E+307,R89:R$4770)/$AH89</f>
        <v>#N/A</v>
      </c>
      <c r="AB89" s="2" t="e">
        <f>LOOKUP(9E+307,S89:S$4770)/$AH89</f>
        <v>#N/A</v>
      </c>
      <c r="AC89" s="63"/>
      <c r="AD89" s="63"/>
      <c r="AE89" s="63" t="s">
        <v>55</v>
      </c>
      <c r="AF89" s="64">
        <v>43595</v>
      </c>
      <c r="AG89" s="2"/>
      <c r="AH89" s="2">
        <f>IF(P89,IFERROR(MATCH(20,Q90:Q$18000,),MATCH(9E+307,L90:L$18000)+1),AH88)</f>
        <v>8</v>
      </c>
    </row>
    <row r="90" spans="1:34" x14ac:dyDescent="0.25">
      <c r="A90" s="59">
        <v>4888</v>
      </c>
      <c r="B90" s="47"/>
      <c r="C90" s="66"/>
      <c r="D90" s="66"/>
      <c r="E90" s="66"/>
      <c r="F90" s="47"/>
      <c r="G90" s="47"/>
      <c r="H90" s="47"/>
      <c r="I90" s="47"/>
      <c r="J90" s="72" t="s">
        <v>30</v>
      </c>
      <c r="K90" s="47"/>
      <c r="L90" s="84">
        <v>95161105</v>
      </c>
      <c r="M90" s="61" t="str">
        <f>IFERROR(VLOOKUP(L90,[1]Принадлежность!$B$4:$D$630,3,FALSE),"не наш")</f>
        <v>АВ</v>
      </c>
      <c r="N90" s="47"/>
      <c r="O90" s="47"/>
      <c r="P90" s="67"/>
      <c r="Q90" s="52"/>
      <c r="R90" s="52"/>
      <c r="S90" s="67"/>
      <c r="T90" s="52"/>
      <c r="U90" s="52"/>
      <c r="V90" s="52"/>
      <c r="W90" s="52"/>
      <c r="X90" s="74"/>
      <c r="Y90" s="2" t="e">
        <f>LOOKUP(9E+307,P90:P$4770)/$AH90</f>
        <v>#N/A</v>
      </c>
      <c r="Z90" s="63">
        <v>0</v>
      </c>
      <c r="AA90" s="2" t="e">
        <f>LOOKUP(9E+307,R90:R$4770)/$AH90</f>
        <v>#N/A</v>
      </c>
      <c r="AB90" s="2" t="e">
        <f>LOOKUP(9E+307,S90:S$4770)/$AH90</f>
        <v>#N/A</v>
      </c>
      <c r="AC90" s="63"/>
      <c r="AD90" s="63"/>
      <c r="AE90" s="63" t="s">
        <v>55</v>
      </c>
      <c r="AF90" s="64">
        <v>43595</v>
      </c>
      <c r="AG90" s="2"/>
      <c r="AH90" s="2">
        <f>IF(P90,IFERROR(MATCH(20,Q91:Q$18000,),MATCH(9E+307,L91:L$18000)+1),AH89)</f>
        <v>8</v>
      </c>
    </row>
    <row r="91" spans="1:34" x14ac:dyDescent="0.25">
      <c r="A91" s="59">
        <v>4889</v>
      </c>
      <c r="B91" s="47"/>
      <c r="C91" s="66"/>
      <c r="D91" s="66"/>
      <c r="E91" s="66"/>
      <c r="F91" s="47"/>
      <c r="G91" s="47"/>
      <c r="H91" s="47"/>
      <c r="I91" s="47"/>
      <c r="J91" s="72" t="s">
        <v>30</v>
      </c>
      <c r="K91" s="47"/>
      <c r="L91" s="84">
        <v>53212528</v>
      </c>
      <c r="M91" s="61" t="str">
        <f>IFERROR(VLOOKUP(L91,[1]Принадлежность!$B$4:$D$630,3,FALSE),"не наш")</f>
        <v>АВ</v>
      </c>
      <c r="N91" s="47"/>
      <c r="O91" s="47"/>
      <c r="P91" s="67"/>
      <c r="Q91" s="52"/>
      <c r="R91" s="52"/>
      <c r="S91" s="67"/>
      <c r="T91" s="52"/>
      <c r="U91" s="52"/>
      <c r="V91" s="52"/>
      <c r="W91" s="52"/>
      <c r="X91" s="74"/>
      <c r="Y91" s="2" t="e">
        <f>LOOKUP(9E+307,P91:P$4770)/$AH91</f>
        <v>#N/A</v>
      </c>
      <c r="Z91" s="63">
        <v>0</v>
      </c>
      <c r="AA91" s="2" t="e">
        <f>LOOKUP(9E+307,R91:R$4770)/$AH91</f>
        <v>#N/A</v>
      </c>
      <c r="AB91" s="2" t="e">
        <f>LOOKUP(9E+307,S91:S$4770)/$AH91</f>
        <v>#N/A</v>
      </c>
      <c r="AC91" s="63"/>
      <c r="AD91" s="63"/>
      <c r="AE91" s="63" t="s">
        <v>55</v>
      </c>
      <c r="AF91" s="64">
        <v>43595</v>
      </c>
      <c r="AG91" s="2"/>
      <c r="AH91" s="2">
        <f>IF(P91,IFERROR(MATCH(20,Q92:Q$18000,),MATCH(9E+307,L92:L$18000)+1),AH90)</f>
        <v>8</v>
      </c>
    </row>
    <row r="92" spans="1:34" x14ac:dyDescent="0.25">
      <c r="A92" s="59">
        <v>4890</v>
      </c>
      <c r="B92" s="47"/>
      <c r="C92" s="66"/>
      <c r="D92" s="66"/>
      <c r="E92" s="66"/>
      <c r="F92" s="47"/>
      <c r="G92" s="47"/>
      <c r="H92" s="47"/>
      <c r="I92" s="47"/>
      <c r="J92" s="72" t="s">
        <v>30</v>
      </c>
      <c r="K92" s="47"/>
      <c r="L92" s="84">
        <v>95161972</v>
      </c>
      <c r="M92" s="61" t="str">
        <f>IFERROR(VLOOKUP(L92,[1]Принадлежность!$B$4:$D$630,3,FALSE),"не наш")</f>
        <v>АВ</v>
      </c>
      <c r="N92" s="47"/>
      <c r="O92" s="47"/>
      <c r="P92" s="67"/>
      <c r="Q92" s="52"/>
      <c r="R92" s="52"/>
      <c r="S92" s="67"/>
      <c r="T92" s="52"/>
      <c r="U92" s="52"/>
      <c r="V92" s="52"/>
      <c r="W92" s="52"/>
      <c r="X92" s="74"/>
      <c r="Y92" s="2" t="e">
        <f>LOOKUP(9E+307,P92:P$4770)/$AH92</f>
        <v>#N/A</v>
      </c>
      <c r="Z92" s="63">
        <v>0</v>
      </c>
      <c r="AA92" s="2" t="e">
        <f>LOOKUP(9E+307,R92:R$4770)/$AH92</f>
        <v>#N/A</v>
      </c>
      <c r="AB92" s="2" t="e">
        <f>LOOKUP(9E+307,S92:S$4770)/$AH92</f>
        <v>#N/A</v>
      </c>
      <c r="AC92" s="63"/>
      <c r="AD92" s="63"/>
      <c r="AE92" s="63" t="s">
        <v>55</v>
      </c>
      <c r="AF92" s="64">
        <v>43595</v>
      </c>
      <c r="AG92" s="2"/>
      <c r="AH92" s="2">
        <f>IF(P92,IFERROR(MATCH(20,Q93:Q$18000,),MATCH(9E+307,L93:L$18000)+1),AH91)</f>
        <v>8</v>
      </c>
    </row>
    <row r="93" spans="1:34" x14ac:dyDescent="0.25">
      <c r="A93" s="59">
        <v>4891</v>
      </c>
      <c r="B93" s="75"/>
      <c r="C93" s="76"/>
      <c r="D93" s="76"/>
      <c r="E93" s="76"/>
      <c r="F93" s="75"/>
      <c r="G93" s="75"/>
      <c r="H93" s="75"/>
      <c r="I93" s="75"/>
      <c r="J93" s="77" t="s">
        <v>30</v>
      </c>
      <c r="K93" s="75"/>
      <c r="L93" s="85">
        <v>59094144</v>
      </c>
      <c r="M93" s="61" t="str">
        <f>IFERROR(VLOOKUP(L93,[1]Принадлежность!$B$4:$D$630,3,FALSE),"не наш")</f>
        <v>АР  РАТ</v>
      </c>
      <c r="N93" s="75"/>
      <c r="O93" s="75"/>
      <c r="P93" s="78"/>
      <c r="Q93" s="79"/>
      <c r="R93" s="79"/>
      <c r="S93" s="78"/>
      <c r="T93" s="79"/>
      <c r="U93" s="79"/>
      <c r="V93" s="79"/>
      <c r="W93" s="79"/>
      <c r="X93" s="80"/>
      <c r="Y93" s="2" t="e">
        <f>LOOKUP(9E+307,P93:P$4770)/$AH93</f>
        <v>#N/A</v>
      </c>
      <c r="Z93" s="63">
        <v>0</v>
      </c>
      <c r="AA93" s="2" t="e">
        <f>LOOKUP(9E+307,R93:R$4770)/$AH93</f>
        <v>#N/A</v>
      </c>
      <c r="AB93" s="2" t="e">
        <f>LOOKUP(9E+307,S93:S$4770)/$AH93</f>
        <v>#N/A</v>
      </c>
      <c r="AC93" s="63"/>
      <c r="AD93" s="63"/>
      <c r="AE93" s="63" t="s">
        <v>55</v>
      </c>
      <c r="AF93" s="64">
        <v>43595</v>
      </c>
      <c r="AG93" s="2"/>
      <c r="AH93" s="2">
        <f>IF(P93,IFERROR(MATCH(20,Q94:Q$18000,),MATCH(9E+307,L94:L$18000)+1),AH92)</f>
        <v>8</v>
      </c>
    </row>
  </sheetData>
  <mergeCells count="180">
    <mergeCell ref="W86:W93"/>
    <mergeCell ref="X86:X93"/>
    <mergeCell ref="Q86:Q93"/>
    <mergeCell ref="R86:R93"/>
    <mergeCell ref="S86:S93"/>
    <mergeCell ref="T86:T93"/>
    <mergeCell ref="U86:U93"/>
    <mergeCell ref="V86:V93"/>
    <mergeCell ref="H86:H93"/>
    <mergeCell ref="I86:I93"/>
    <mergeCell ref="K86:K93"/>
    <mergeCell ref="N86:N93"/>
    <mergeCell ref="O86:O93"/>
    <mergeCell ref="P86:P93"/>
    <mergeCell ref="B86:B93"/>
    <mergeCell ref="C86:C93"/>
    <mergeCell ref="D86:D93"/>
    <mergeCell ref="E86:E93"/>
    <mergeCell ref="F86:F93"/>
    <mergeCell ref="G86:G93"/>
    <mergeCell ref="S76:S85"/>
    <mergeCell ref="T76:T85"/>
    <mergeCell ref="U76:U85"/>
    <mergeCell ref="V76:V85"/>
    <mergeCell ref="W76:W85"/>
    <mergeCell ref="X76:X85"/>
    <mergeCell ref="K76:K85"/>
    <mergeCell ref="N76:N85"/>
    <mergeCell ref="O76:O85"/>
    <mergeCell ref="P76:P85"/>
    <mergeCell ref="Q76:Q85"/>
    <mergeCell ref="R76:R85"/>
    <mergeCell ref="W64:W74"/>
    <mergeCell ref="X64:X74"/>
    <mergeCell ref="B76:B85"/>
    <mergeCell ref="C76:C85"/>
    <mergeCell ref="D76:D85"/>
    <mergeCell ref="E76:E85"/>
    <mergeCell ref="F76:F85"/>
    <mergeCell ref="G76:G85"/>
    <mergeCell ref="H76:H85"/>
    <mergeCell ref="I76:I85"/>
    <mergeCell ref="Q64:Q74"/>
    <mergeCell ref="R64:R74"/>
    <mergeCell ref="S64:S74"/>
    <mergeCell ref="T64:T74"/>
    <mergeCell ref="U64:U74"/>
    <mergeCell ref="V64:V74"/>
    <mergeCell ref="H64:H74"/>
    <mergeCell ref="I64:I74"/>
    <mergeCell ref="K64:K74"/>
    <mergeCell ref="N64:N74"/>
    <mergeCell ref="O64:O74"/>
    <mergeCell ref="P64:P74"/>
    <mergeCell ref="B64:B74"/>
    <mergeCell ref="C64:C74"/>
    <mergeCell ref="D64:D74"/>
    <mergeCell ref="E64:E74"/>
    <mergeCell ref="F64:F74"/>
    <mergeCell ref="G64:G74"/>
    <mergeCell ref="S48:S61"/>
    <mergeCell ref="T48:T61"/>
    <mergeCell ref="U48:U61"/>
    <mergeCell ref="V48:V61"/>
    <mergeCell ref="W48:W61"/>
    <mergeCell ref="X48:X61"/>
    <mergeCell ref="K48:K61"/>
    <mergeCell ref="N48:N61"/>
    <mergeCell ref="O48:O61"/>
    <mergeCell ref="P48:P61"/>
    <mergeCell ref="Q48:Q61"/>
    <mergeCell ref="R48:R61"/>
    <mergeCell ref="W35:W47"/>
    <mergeCell ref="X35:X47"/>
    <mergeCell ref="B48:B61"/>
    <mergeCell ref="C48:C61"/>
    <mergeCell ref="D48:D61"/>
    <mergeCell ref="E48:E61"/>
    <mergeCell ref="F48:F61"/>
    <mergeCell ref="G48:G61"/>
    <mergeCell ref="H48:H61"/>
    <mergeCell ref="I48:I61"/>
    <mergeCell ref="Q35:Q47"/>
    <mergeCell ref="R35:R47"/>
    <mergeCell ref="S35:S47"/>
    <mergeCell ref="T35:T47"/>
    <mergeCell ref="U35:U47"/>
    <mergeCell ref="V35:V47"/>
    <mergeCell ref="H35:H47"/>
    <mergeCell ref="I35:I47"/>
    <mergeCell ref="K35:K47"/>
    <mergeCell ref="N35:N47"/>
    <mergeCell ref="O35:O47"/>
    <mergeCell ref="P35:P47"/>
    <mergeCell ref="B35:B47"/>
    <mergeCell ref="C35:C47"/>
    <mergeCell ref="D35:D47"/>
    <mergeCell ref="E35:E47"/>
    <mergeCell ref="F35:F47"/>
    <mergeCell ref="G35:G47"/>
    <mergeCell ref="S29:S34"/>
    <mergeCell ref="T29:T34"/>
    <mergeCell ref="U29:U34"/>
    <mergeCell ref="V29:V34"/>
    <mergeCell ref="W29:W34"/>
    <mergeCell ref="X29:X34"/>
    <mergeCell ref="K29:K34"/>
    <mergeCell ref="N29:N34"/>
    <mergeCell ref="O29:O34"/>
    <mergeCell ref="P29:P34"/>
    <mergeCell ref="Q29:Q34"/>
    <mergeCell ref="R29:R34"/>
    <mergeCell ref="W15:W23"/>
    <mergeCell ref="X15:X23"/>
    <mergeCell ref="B29:B34"/>
    <mergeCell ref="C29:C34"/>
    <mergeCell ref="D29:D34"/>
    <mergeCell ref="E29:E34"/>
    <mergeCell ref="F29:F34"/>
    <mergeCell ref="G29:G34"/>
    <mergeCell ref="H29:H34"/>
    <mergeCell ref="I29:I34"/>
    <mergeCell ref="Q15:Q23"/>
    <mergeCell ref="R15:R23"/>
    <mergeCell ref="S15:S23"/>
    <mergeCell ref="T15:T23"/>
    <mergeCell ref="U15:U23"/>
    <mergeCell ref="V15:V23"/>
    <mergeCell ref="H15:H23"/>
    <mergeCell ref="I15:I23"/>
    <mergeCell ref="K15:K23"/>
    <mergeCell ref="N15:N23"/>
    <mergeCell ref="O15:O23"/>
    <mergeCell ref="P15:P23"/>
    <mergeCell ref="B15:B23"/>
    <mergeCell ref="C15:C23"/>
    <mergeCell ref="D15:D23"/>
    <mergeCell ref="E15:E23"/>
    <mergeCell ref="F15:F23"/>
    <mergeCell ref="G15:G23"/>
    <mergeCell ref="S11:S14"/>
    <mergeCell ref="T11:T14"/>
    <mergeCell ref="U11:U14"/>
    <mergeCell ref="V11:V14"/>
    <mergeCell ref="W11:W14"/>
    <mergeCell ref="X11:X14"/>
    <mergeCell ref="K11:K14"/>
    <mergeCell ref="N11:N14"/>
    <mergeCell ref="O11:O14"/>
    <mergeCell ref="P11:P14"/>
    <mergeCell ref="Q11:Q14"/>
    <mergeCell ref="R11:R14"/>
    <mergeCell ref="W1:W10"/>
    <mergeCell ref="X1:X10"/>
    <mergeCell ref="B11:B14"/>
    <mergeCell ref="C11:C14"/>
    <mergeCell ref="D11:D14"/>
    <mergeCell ref="E11:E14"/>
    <mergeCell ref="F11:F14"/>
    <mergeCell ref="G11:G14"/>
    <mergeCell ref="H11:H14"/>
    <mergeCell ref="I11:I14"/>
    <mergeCell ref="Q1:Q10"/>
    <mergeCell ref="R1:R10"/>
    <mergeCell ref="S1:S10"/>
    <mergeCell ref="T1:T10"/>
    <mergeCell ref="U1:U10"/>
    <mergeCell ref="V1:V10"/>
    <mergeCell ref="H1:H10"/>
    <mergeCell ref="I1:I10"/>
    <mergeCell ref="K1:K10"/>
    <mergeCell ref="N1:N10"/>
    <mergeCell ref="O1:O10"/>
    <mergeCell ref="P1:P10"/>
    <mergeCell ref="B1:B10"/>
    <mergeCell ref="C1:C10"/>
    <mergeCell ref="D1:D10"/>
    <mergeCell ref="E1:E10"/>
    <mergeCell ref="F1:F10"/>
    <mergeCell ref="G1:G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2019-05-15T14:52:06Z</dcterms:modified>
</cp:coreProperties>
</file>