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30" tabRatio="829" activeTab="2"/>
  </bookViews>
  <sheets>
    <sheet name="Итоговый лист" sheetId="6" r:id="rId1"/>
    <sheet name="17.05.2019" sheetId="5" r:id="rId2"/>
    <sheet name="22.05.2019" sheetId="7" r:id="rId3"/>
    <sheet name="23.05.2019" sheetId="8" r:id="rId4"/>
    <sheet name="24.05.2019" sheetId="9" r:id="rId5"/>
    <sheet name="25.05.2019" sheetId="10" r:id="rId6"/>
    <sheet name="27.05.2019" sheetId="11" r:id="rId7"/>
  </sheets>
  <calcPr calcId="152511"/>
</workbook>
</file>

<file path=xl/calcChain.xml><?xml version="1.0" encoding="utf-8"?>
<calcChain xmlns="http://schemas.openxmlformats.org/spreadsheetml/2006/main">
  <c r="I14" i="8" l="1"/>
  <c r="H14" i="8"/>
  <c r="G14" i="8"/>
  <c r="I13" i="8"/>
  <c r="H13" i="8"/>
  <c r="G13" i="8"/>
  <c r="I12" i="8"/>
  <c r="H12" i="8"/>
  <c r="G12" i="8"/>
  <c r="I11" i="8"/>
  <c r="H11" i="8"/>
  <c r="G11" i="8"/>
  <c r="I10" i="8"/>
  <c r="H10" i="8"/>
  <c r="G10" i="8"/>
  <c r="I9" i="8"/>
  <c r="H9" i="8"/>
  <c r="G9" i="8"/>
  <c r="I8" i="8"/>
  <c r="H8" i="8"/>
  <c r="G8" i="8"/>
  <c r="I7" i="8"/>
  <c r="H7" i="8"/>
  <c r="G7" i="8"/>
  <c r="C15" i="8"/>
  <c r="F14" i="8"/>
  <c r="E14" i="8"/>
  <c r="D14" i="8"/>
  <c r="F13" i="8"/>
  <c r="J13" i="8" s="1"/>
  <c r="E13" i="8"/>
  <c r="D13" i="8"/>
  <c r="F12" i="8"/>
  <c r="E12" i="8"/>
  <c r="D12" i="8"/>
  <c r="F11" i="8"/>
  <c r="E11" i="8"/>
  <c r="D11" i="8"/>
  <c r="F10" i="8"/>
  <c r="E10" i="8"/>
  <c r="D10" i="8"/>
  <c r="F9" i="8"/>
  <c r="E9" i="8"/>
  <c r="D9" i="8"/>
  <c r="F8" i="8"/>
  <c r="E8" i="8"/>
  <c r="D8" i="8"/>
  <c r="F7" i="8"/>
  <c r="E7" i="8"/>
  <c r="D7" i="8"/>
  <c r="A3" i="8"/>
  <c r="C15" i="7"/>
  <c r="A3" i="7"/>
  <c r="D7" i="7" s="1"/>
  <c r="C15" i="9"/>
  <c r="I14" i="9"/>
  <c r="H14" i="9"/>
  <c r="G14" i="9"/>
  <c r="F14" i="9"/>
  <c r="E14" i="9"/>
  <c r="D14" i="9"/>
  <c r="I13" i="9"/>
  <c r="H13" i="9"/>
  <c r="G13" i="9"/>
  <c r="F13" i="9"/>
  <c r="E13" i="9"/>
  <c r="D13" i="9"/>
  <c r="I12" i="9"/>
  <c r="H12" i="9"/>
  <c r="G12" i="9"/>
  <c r="F12" i="9"/>
  <c r="E12" i="9"/>
  <c r="D12" i="9"/>
  <c r="I11" i="9"/>
  <c r="H11" i="9"/>
  <c r="G11" i="9"/>
  <c r="F11" i="9"/>
  <c r="E11" i="9"/>
  <c r="D11" i="9"/>
  <c r="I10" i="9"/>
  <c r="H10" i="9"/>
  <c r="G10" i="9"/>
  <c r="F10" i="9"/>
  <c r="E10" i="9"/>
  <c r="D10" i="9"/>
  <c r="I9" i="9"/>
  <c r="H9" i="9"/>
  <c r="G9" i="9"/>
  <c r="F9" i="9"/>
  <c r="E9" i="9"/>
  <c r="D9" i="9"/>
  <c r="I8" i="9"/>
  <c r="H8" i="9"/>
  <c r="G8" i="9"/>
  <c r="F8" i="9"/>
  <c r="E8" i="9"/>
  <c r="D8" i="9"/>
  <c r="I7" i="9"/>
  <c r="H7" i="9"/>
  <c r="G7" i="9"/>
  <c r="F7" i="9"/>
  <c r="E7" i="9"/>
  <c r="D7" i="9"/>
  <c r="A3" i="9"/>
  <c r="J7" i="5"/>
  <c r="GP30" i="6"/>
  <c r="GP29" i="6"/>
  <c r="GP28" i="6"/>
  <c r="GP27" i="6"/>
  <c r="GP26" i="6"/>
  <c r="GP25" i="6"/>
  <c r="GP24" i="6"/>
  <c r="GP23" i="6"/>
  <c r="GP22" i="6"/>
  <c r="GP21" i="6"/>
  <c r="GP20" i="6"/>
  <c r="GP19" i="6"/>
  <c r="GP18" i="6"/>
  <c r="GP17" i="6"/>
  <c r="GP16" i="6"/>
  <c r="GP15" i="6"/>
  <c r="GP14" i="6"/>
  <c r="GP13" i="6"/>
  <c r="GP12" i="6"/>
  <c r="GP11" i="6"/>
  <c r="GP10" i="6"/>
  <c r="GP8" i="6"/>
  <c r="GP9" i="6"/>
  <c r="GP7" i="6"/>
  <c r="I15" i="11"/>
  <c r="H15" i="11"/>
  <c r="G15" i="11"/>
  <c r="F15" i="11"/>
  <c r="E15" i="11"/>
  <c r="D15" i="11"/>
  <c r="C15" i="11"/>
  <c r="J14" i="11"/>
  <c r="J13" i="11"/>
  <c r="J12" i="11"/>
  <c r="J11" i="11"/>
  <c r="J10" i="11"/>
  <c r="J9" i="11"/>
  <c r="J8" i="11"/>
  <c r="J7" i="11"/>
  <c r="A3" i="11"/>
  <c r="F16" i="10"/>
  <c r="I15" i="10"/>
  <c r="H15" i="10"/>
  <c r="G15" i="10"/>
  <c r="F15" i="10"/>
  <c r="J15" i="10" s="1"/>
  <c r="E15" i="10"/>
  <c r="D15" i="10"/>
  <c r="C15" i="10"/>
  <c r="J14" i="10"/>
  <c r="J13" i="10"/>
  <c r="J12" i="10"/>
  <c r="J11" i="10"/>
  <c r="J10" i="10"/>
  <c r="J9" i="10"/>
  <c r="J8" i="10"/>
  <c r="J7" i="10"/>
  <c r="A3" i="10"/>
  <c r="D31" i="6"/>
  <c r="C31" i="6"/>
  <c r="I15" i="9" l="1"/>
  <c r="I14" i="7"/>
  <c r="G13" i="7"/>
  <c r="E12" i="7"/>
  <c r="I10" i="7"/>
  <c r="G9" i="7"/>
  <c r="E8" i="7"/>
  <c r="H14" i="7"/>
  <c r="F13" i="7"/>
  <c r="D12" i="7"/>
  <c r="H10" i="7"/>
  <c r="F9" i="7"/>
  <c r="D8" i="7"/>
  <c r="G14" i="7"/>
  <c r="E13" i="7"/>
  <c r="I11" i="7"/>
  <c r="G10" i="7"/>
  <c r="E9" i="7"/>
  <c r="I7" i="7"/>
  <c r="E14" i="7"/>
  <c r="I12" i="7"/>
  <c r="G11" i="7"/>
  <c r="E10" i="7"/>
  <c r="I8" i="7"/>
  <c r="G7" i="7"/>
  <c r="D13" i="7"/>
  <c r="F10" i="7"/>
  <c r="H7" i="7"/>
  <c r="D14" i="7"/>
  <c r="H12" i="7"/>
  <c r="F11" i="7"/>
  <c r="D10" i="7"/>
  <c r="H8" i="7"/>
  <c r="F7" i="7"/>
  <c r="I13" i="7"/>
  <c r="G12" i="7"/>
  <c r="E11" i="7"/>
  <c r="I9" i="7"/>
  <c r="G8" i="7"/>
  <c r="E7" i="7"/>
  <c r="F14" i="7"/>
  <c r="J14" i="7" s="1"/>
  <c r="H11" i="7"/>
  <c r="D9" i="7"/>
  <c r="H13" i="7"/>
  <c r="F12" i="7"/>
  <c r="J12" i="7" s="1"/>
  <c r="D11" i="7"/>
  <c r="H9" i="7"/>
  <c r="F8" i="7"/>
  <c r="J8" i="7" s="1"/>
  <c r="J9" i="7"/>
  <c r="D16" i="11"/>
  <c r="D15" i="9"/>
  <c r="D16" i="9" s="1"/>
  <c r="D16" i="10"/>
  <c r="E15" i="9"/>
  <c r="J15" i="11"/>
  <c r="H15" i="9"/>
  <c r="D15" i="8"/>
  <c r="D16" i="8" s="1"/>
  <c r="J9" i="8"/>
  <c r="J8" i="9"/>
  <c r="J10" i="9"/>
  <c r="J12" i="9"/>
  <c r="J14" i="9"/>
  <c r="G15" i="9"/>
  <c r="J7" i="9"/>
  <c r="J9" i="9"/>
  <c r="J11" i="9"/>
  <c r="J13" i="9"/>
  <c r="J10" i="7"/>
  <c r="E15" i="8"/>
  <c r="J14" i="8"/>
  <c r="J12" i="8"/>
  <c r="J11" i="8"/>
  <c r="J8" i="8"/>
  <c r="I15" i="8"/>
  <c r="H15" i="8"/>
  <c r="G15" i="8"/>
  <c r="J7" i="8"/>
  <c r="F15" i="8"/>
  <c r="F16" i="8" s="1"/>
  <c r="J10" i="8"/>
  <c r="F15" i="9"/>
  <c r="F16" i="11"/>
  <c r="D32" i="6"/>
  <c r="I15" i="5"/>
  <c r="H15" i="5"/>
  <c r="G15" i="5"/>
  <c r="F15" i="5"/>
  <c r="E15" i="5"/>
  <c r="D15" i="5"/>
  <c r="C15" i="5"/>
  <c r="J14" i="5"/>
  <c r="J13" i="5"/>
  <c r="J12" i="5"/>
  <c r="J11" i="5"/>
  <c r="J10" i="5"/>
  <c r="J9" i="5"/>
  <c r="J8" i="5"/>
  <c r="J11" i="7" l="1"/>
  <c r="H15" i="7"/>
  <c r="G15" i="7"/>
  <c r="J13" i="7"/>
  <c r="I15" i="7"/>
  <c r="D16" i="5"/>
  <c r="F16" i="5"/>
  <c r="J15" i="8"/>
  <c r="J15" i="9"/>
  <c r="F16" i="9"/>
  <c r="J15" i="5"/>
  <c r="J7" i="7" l="1"/>
  <c r="E15" i="7"/>
  <c r="F15" i="7"/>
  <c r="J15" i="7" s="1"/>
  <c r="D15" i="7"/>
  <c r="D16" i="7" s="1"/>
  <c r="F16" i="7" l="1"/>
</calcChain>
</file>

<file path=xl/sharedStrings.xml><?xml version="1.0" encoding="utf-8"?>
<sst xmlns="http://schemas.openxmlformats.org/spreadsheetml/2006/main" count="265" uniqueCount="34">
  <si>
    <t>№ п/п</t>
  </si>
  <si>
    <t>Профессия/специальность</t>
  </si>
  <si>
    <t>КЦП</t>
  </si>
  <si>
    <t>копия</t>
  </si>
  <si>
    <t>оригинал</t>
  </si>
  <si>
    <t>БЮДЖЕТ</t>
  </si>
  <si>
    <t>1</t>
  </si>
  <si>
    <t>2</t>
  </si>
  <si>
    <t>15.01.23 "Наладчик станков и оборудования в механообработке"</t>
  </si>
  <si>
    <t>3</t>
  </si>
  <si>
    <t>15.01.05 "Сварщик (ручной и частично механизированной сварки (наплавки)"</t>
  </si>
  <si>
    <t>4</t>
  </si>
  <si>
    <t>5</t>
  </si>
  <si>
    <t>15.01.32 "Оператор станков с программным управлением"</t>
  </si>
  <si>
    <t>6</t>
  </si>
  <si>
    <t>15.02.10 "Мехатроника и мобильная робототехника (по отраслям)"</t>
  </si>
  <si>
    <t>7</t>
  </si>
  <si>
    <t>15.02.11 "Техническая эксплуатация и обслуживание роботизированного производства"</t>
  </si>
  <si>
    <t>8</t>
  </si>
  <si>
    <t xml:space="preserve"> 38.02.03 "Операционная деятельность в логистике"</t>
  </si>
  <si>
    <t>ИТОГО</t>
  </si>
  <si>
    <t xml:space="preserve">Сводная ведомость </t>
  </si>
  <si>
    <t>заявление</t>
  </si>
  <si>
    <t xml:space="preserve">аттестат </t>
  </si>
  <si>
    <t>на базе 9 классов</t>
  </si>
  <si>
    <t>на базе 11 классов</t>
  </si>
  <si>
    <t>15.01.35 "Мастр слесарных работ"</t>
  </si>
  <si>
    <t xml:space="preserve"> </t>
  </si>
  <si>
    <t>ВНЕБЮДЖЕТ</t>
  </si>
  <si>
    <t xml:space="preserve"> (прием 2019, очная форма обучения)</t>
  </si>
  <si>
    <t>15.02.15 "Технология металлообрабатывающего производства"</t>
  </si>
  <si>
    <t>Аттестат копия</t>
  </si>
  <si>
    <t>Аттестат оригинал</t>
  </si>
  <si>
    <t>Заявление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</si>
</sst>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;@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Fill="1"/>
    <xf numFmtId="0" fontId="3" fillId="0" borderId="6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8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0" fillId="3" borderId="2" xfId="0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9" fontId="0" fillId="0" borderId="0" xfId="0" applyNumberFormat="1"/>
    <xf numFmtId="0" fontId="3" fillId="0" borderId="6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center" vertical="center" wrapText="1"/>
    </xf>
    <xf numFmtId="49" fontId="7" fillId="0" borderId="0" xfId="0" applyNumberFormat="1" applyFont="1"/>
    <xf numFmtId="0" fontId="3" fillId="0" borderId="6" xfId="0" applyFont="1" applyFill="1" applyBorder="1" applyAlignment="1">
      <alignment vertical="top" wrapText="1"/>
    </xf>
    <xf numFmtId="0" fontId="4" fillId="0" borderId="6" xfId="0" applyFont="1" applyFill="1" applyBorder="1" applyAlignment="1">
      <alignment horizontal="right"/>
    </xf>
    <xf numFmtId="0" fontId="4" fillId="3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4" fillId="0" borderId="6" xfId="0" applyFont="1" applyFill="1" applyBorder="1"/>
    <xf numFmtId="10" fontId="3" fillId="0" borderId="6" xfId="0" applyNumberFormat="1" applyFont="1" applyBorder="1" applyAlignment="1">
      <alignment horizontal="center" vertical="center"/>
    </xf>
    <xf numFmtId="0" fontId="3" fillId="0" borderId="6" xfId="0" applyFont="1" applyBorder="1"/>
    <xf numFmtId="0" fontId="8" fillId="0" borderId="2" xfId="0" applyFont="1" applyBorder="1"/>
    <xf numFmtId="0" fontId="3" fillId="0" borderId="6" xfId="0" applyFont="1" applyFill="1" applyBorder="1" applyAlignment="1">
      <alignment wrapText="1"/>
    </xf>
    <xf numFmtId="0" fontId="3" fillId="0" borderId="6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3" fillId="0" borderId="6" xfId="0" applyFont="1" applyFill="1" applyBorder="1"/>
    <xf numFmtId="0" fontId="8" fillId="0" borderId="7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textRotation="90" wrapText="1"/>
    </xf>
    <xf numFmtId="0" fontId="8" fillId="0" borderId="15" xfId="0" applyFont="1" applyBorder="1"/>
    <xf numFmtId="0" fontId="9" fillId="0" borderId="15" xfId="0" applyFont="1" applyBorder="1" applyAlignment="1">
      <alignment horizontal="center" vertical="center"/>
    </xf>
    <xf numFmtId="0" fontId="8" fillId="0" borderId="16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164" fontId="3" fillId="4" borderId="25" xfId="0" applyNumberFormat="1" applyFont="1" applyFill="1" applyBorder="1" applyAlignment="1">
      <alignment horizontal="center" textRotation="90" wrapText="1"/>
    </xf>
    <xf numFmtId="164" fontId="3" fillId="4" borderId="8" xfId="0" applyNumberFormat="1" applyFont="1" applyFill="1" applyBorder="1" applyAlignment="1">
      <alignment horizontal="center" textRotation="90" wrapText="1"/>
    </xf>
    <xf numFmtId="164" fontId="3" fillId="4" borderId="26" xfId="0" applyNumberFormat="1" applyFont="1" applyFill="1" applyBorder="1" applyAlignment="1">
      <alignment horizontal="center" textRotation="90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4" fillId="0" borderId="9" xfId="0" applyFont="1" applyFill="1" applyBorder="1"/>
    <xf numFmtId="0" fontId="3" fillId="0" borderId="9" xfId="0" applyFont="1" applyFill="1" applyBorder="1" applyAlignment="1">
      <alignment wrapText="1"/>
    </xf>
    <xf numFmtId="0" fontId="3" fillId="0" borderId="9" xfId="0" applyFont="1" applyFill="1" applyBorder="1"/>
    <xf numFmtId="164" fontId="3" fillId="2" borderId="20" xfId="0" applyNumberFormat="1" applyFont="1" applyFill="1" applyBorder="1" applyAlignment="1">
      <alignment horizontal="center" textRotation="90" wrapText="1"/>
    </xf>
    <xf numFmtId="164" fontId="3" fillId="2" borderId="21" xfId="0" applyNumberFormat="1" applyFont="1" applyFill="1" applyBorder="1" applyAlignment="1">
      <alignment horizontal="center" textRotation="90" wrapText="1"/>
    </xf>
    <xf numFmtId="10" fontId="3" fillId="0" borderId="20" xfId="0" applyNumberFormat="1" applyFont="1" applyBorder="1" applyAlignment="1">
      <alignment horizontal="center" vertical="center"/>
    </xf>
    <xf numFmtId="10" fontId="3" fillId="0" borderId="21" xfId="0" applyNumberFormat="1" applyFont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20" xfId="0" applyFont="1" applyFill="1" applyBorder="1"/>
    <xf numFmtId="0" fontId="3" fillId="4" borderId="6" xfId="0" applyFont="1" applyFill="1" applyBorder="1"/>
    <xf numFmtId="0" fontId="3" fillId="4" borderId="21" xfId="0" applyFont="1" applyFill="1" applyBorder="1"/>
    <xf numFmtId="0" fontId="3" fillId="4" borderId="22" xfId="0" applyFont="1" applyFill="1" applyBorder="1"/>
    <xf numFmtId="0" fontId="3" fillId="4" borderId="23" xfId="0" applyFont="1" applyFill="1" applyBorder="1"/>
    <xf numFmtId="0" fontId="3" fillId="4" borderId="24" xfId="0" applyFont="1" applyFill="1" applyBorder="1"/>
    <xf numFmtId="0" fontId="4" fillId="0" borderId="8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0" fillId="3" borderId="36" xfId="0" applyFill="1" applyBorder="1" applyAlignment="1">
      <alignment horizontal="center"/>
    </xf>
    <xf numFmtId="0" fontId="3" fillId="0" borderId="18" xfId="0" applyFont="1" applyFill="1" applyBorder="1" applyAlignment="1">
      <alignment horizontal="left" vertical="top" wrapText="1"/>
    </xf>
    <xf numFmtId="0" fontId="3" fillId="3" borderId="3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left" vertical="top" wrapText="1"/>
    </xf>
    <xf numFmtId="0" fontId="3" fillId="3" borderId="40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right"/>
    </xf>
    <xf numFmtId="0" fontId="4" fillId="3" borderId="29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/>
    </xf>
    <xf numFmtId="0" fontId="3" fillId="0" borderId="3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center" vertical="center" wrapText="1"/>
    </xf>
    <xf numFmtId="0" fontId="4" fillId="4" borderId="34" xfId="0" applyFont="1" applyFill="1" applyBorder="1" applyAlignment="1">
      <alignment horizontal="center" vertical="center" wrapText="1"/>
    </xf>
    <xf numFmtId="0" fontId="4" fillId="4" borderId="3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U34"/>
  <sheetViews>
    <sheetView zoomScale="70" zoomScaleNormal="70" workbookViewId="0">
      <pane xSplit="3" ySplit="6" topLeftCell="BI7" activePane="bottomRight" state="frozen"/>
      <selection pane="topRight" activeCell="D1" sqref="D1"/>
      <selection pane="bottomLeft" activeCell="A7" sqref="A7"/>
      <selection pane="bottomRight" activeCell="DV16" sqref="DV16:EB26"/>
    </sheetView>
  </sheetViews>
  <sheetFormatPr defaultRowHeight="15" x14ac:dyDescent="0.25"/>
  <cols>
    <col min="1" max="1" width="24" customWidth="1"/>
    <col min="2" max="2" width="15.85546875" customWidth="1"/>
    <col min="3" max="3" width="8" customWidth="1"/>
    <col min="4" max="100" width="4.28515625" customWidth="1"/>
    <col min="101" max="101" width="4.140625" customWidth="1"/>
    <col min="102" max="197" width="4.28515625" customWidth="1"/>
    <col min="198" max="198" width="15.140625" customWidth="1"/>
  </cols>
  <sheetData>
    <row r="1" spans="1:200" ht="26.25" customHeight="1" x14ac:dyDescent="0.25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  <c r="DV1" s="108"/>
      <c r="DW1" s="108"/>
      <c r="DX1" s="108"/>
      <c r="DY1" s="108"/>
      <c r="DZ1" s="108"/>
      <c r="EA1" s="108"/>
      <c r="EB1" s="108"/>
      <c r="EC1" s="108"/>
      <c r="ED1" s="108"/>
      <c r="EE1" s="108"/>
      <c r="EF1" s="108"/>
      <c r="EG1" s="108"/>
      <c r="EH1" s="108"/>
      <c r="EI1" s="108"/>
      <c r="EJ1" s="108"/>
      <c r="EK1" s="108"/>
      <c r="EL1" s="108"/>
      <c r="EM1" s="108"/>
      <c r="EN1" s="108"/>
      <c r="EO1" s="108"/>
      <c r="EP1" s="108"/>
      <c r="EQ1" s="108"/>
      <c r="ER1" s="108"/>
      <c r="ES1" s="108"/>
      <c r="ET1" s="108"/>
      <c r="EU1" s="108"/>
      <c r="EV1" s="108"/>
      <c r="EW1" s="108"/>
      <c r="EX1" s="108"/>
      <c r="EY1" s="108"/>
      <c r="EZ1" s="108"/>
      <c r="FA1" s="108"/>
      <c r="FB1" s="108"/>
      <c r="FC1" s="108"/>
      <c r="FD1" s="108"/>
      <c r="FE1" s="108"/>
      <c r="FF1" s="108"/>
      <c r="FG1" s="108"/>
      <c r="FH1" s="108"/>
      <c r="FI1" s="108"/>
      <c r="FJ1" s="108"/>
      <c r="FK1" s="108"/>
      <c r="FL1" s="108"/>
      <c r="FM1" s="108"/>
      <c r="FN1" s="108"/>
      <c r="FO1" s="108"/>
      <c r="FP1" s="108"/>
      <c r="FQ1" s="108"/>
      <c r="FR1" s="108"/>
      <c r="FS1" s="108"/>
      <c r="FT1" s="108"/>
      <c r="FU1" s="108"/>
      <c r="FV1" s="108"/>
      <c r="FW1" s="108"/>
      <c r="FX1" s="108"/>
      <c r="FY1" s="108"/>
      <c r="FZ1" s="108"/>
      <c r="GA1" s="108"/>
      <c r="GB1" s="108"/>
      <c r="GC1" s="108"/>
      <c r="GD1" s="108"/>
      <c r="GE1" s="108"/>
      <c r="GF1" s="108"/>
      <c r="GG1" s="108"/>
      <c r="GH1" s="108"/>
      <c r="GI1" s="108"/>
      <c r="GJ1" s="108"/>
      <c r="GK1" s="108"/>
      <c r="GL1" s="108"/>
      <c r="GM1" s="108"/>
      <c r="GN1" s="108"/>
      <c r="GO1" s="108"/>
      <c r="GP1" s="108"/>
    </row>
    <row r="2" spans="1:200" ht="32.25" customHeight="1" x14ac:dyDescent="0.25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  <c r="BM2" s="109"/>
      <c r="BN2" s="109"/>
      <c r="BO2" s="109"/>
      <c r="BP2" s="109"/>
      <c r="BQ2" s="109"/>
      <c r="BR2" s="109"/>
      <c r="BS2" s="109"/>
      <c r="BT2" s="109"/>
      <c r="BU2" s="109"/>
      <c r="BV2" s="109"/>
      <c r="BW2" s="109"/>
      <c r="BX2" s="109"/>
      <c r="BY2" s="109"/>
      <c r="BZ2" s="109"/>
      <c r="CA2" s="109"/>
      <c r="CB2" s="109"/>
      <c r="CC2" s="109"/>
      <c r="CD2" s="109"/>
      <c r="CE2" s="109"/>
      <c r="CF2" s="109"/>
      <c r="CG2" s="109"/>
      <c r="CH2" s="109"/>
      <c r="CI2" s="109"/>
      <c r="CJ2" s="109"/>
      <c r="CK2" s="109"/>
      <c r="CL2" s="109"/>
      <c r="CM2" s="109"/>
      <c r="CN2" s="109"/>
      <c r="CO2" s="109"/>
      <c r="CP2" s="109"/>
      <c r="CQ2" s="109"/>
      <c r="CR2" s="109"/>
      <c r="CS2" s="109"/>
      <c r="CT2" s="109"/>
      <c r="CU2" s="109"/>
      <c r="CV2" s="109"/>
      <c r="CW2" s="109"/>
      <c r="CX2" s="109"/>
      <c r="CY2" s="109"/>
      <c r="CZ2" s="109"/>
      <c r="DA2" s="109"/>
      <c r="DB2" s="109"/>
      <c r="DC2" s="109"/>
      <c r="DD2" s="109"/>
      <c r="DE2" s="109"/>
      <c r="DF2" s="109"/>
      <c r="DG2" s="109"/>
      <c r="DH2" s="109"/>
      <c r="DI2" s="109"/>
      <c r="DJ2" s="109"/>
      <c r="DK2" s="109"/>
      <c r="DL2" s="109"/>
      <c r="DM2" s="109"/>
      <c r="DN2" s="109"/>
      <c r="DO2" s="109"/>
      <c r="DP2" s="109"/>
      <c r="DQ2" s="109"/>
      <c r="DR2" s="109"/>
      <c r="DS2" s="109"/>
      <c r="DT2" s="109"/>
      <c r="DU2" s="109"/>
      <c r="DV2" s="109"/>
      <c r="DW2" s="109"/>
      <c r="DX2" s="109"/>
      <c r="DY2" s="109"/>
      <c r="DZ2" s="109"/>
      <c r="EA2" s="109"/>
      <c r="EB2" s="109"/>
      <c r="EC2" s="109"/>
      <c r="ED2" s="109"/>
      <c r="EE2" s="109"/>
      <c r="EF2" s="109"/>
      <c r="EG2" s="109"/>
      <c r="EH2" s="109"/>
      <c r="EI2" s="109"/>
      <c r="EJ2" s="109"/>
      <c r="EK2" s="109"/>
      <c r="EL2" s="109"/>
      <c r="EM2" s="109"/>
      <c r="EN2" s="109"/>
      <c r="EO2" s="109"/>
      <c r="EP2" s="109"/>
      <c r="EQ2" s="109"/>
      <c r="ER2" s="109"/>
      <c r="ES2" s="109"/>
      <c r="ET2" s="109"/>
      <c r="EU2" s="109"/>
      <c r="EV2" s="109"/>
      <c r="EW2" s="109"/>
      <c r="EX2" s="109"/>
      <c r="EY2" s="109"/>
      <c r="EZ2" s="109"/>
      <c r="FA2" s="109"/>
      <c r="FB2" s="109"/>
      <c r="FC2" s="109"/>
      <c r="FD2" s="109"/>
      <c r="FE2" s="109"/>
      <c r="FF2" s="109"/>
      <c r="FG2" s="109"/>
      <c r="FH2" s="109"/>
      <c r="FI2" s="109"/>
      <c r="FJ2" s="109"/>
      <c r="FK2" s="109"/>
      <c r="FL2" s="109"/>
      <c r="FM2" s="109"/>
      <c r="FN2" s="109"/>
      <c r="FO2" s="109"/>
      <c r="FP2" s="109"/>
      <c r="FQ2" s="109"/>
      <c r="FR2" s="109"/>
      <c r="FS2" s="109"/>
      <c r="FT2" s="109"/>
      <c r="FU2" s="109"/>
      <c r="FV2" s="109"/>
      <c r="FW2" s="109"/>
      <c r="FX2" s="109"/>
      <c r="FY2" s="109"/>
      <c r="FZ2" s="109"/>
      <c r="GA2" s="109"/>
      <c r="GB2" s="109"/>
      <c r="GC2" s="109"/>
      <c r="GD2" s="109"/>
      <c r="GE2" s="109"/>
      <c r="GF2" s="109"/>
      <c r="GG2" s="109"/>
      <c r="GH2" s="109"/>
      <c r="GI2" s="109"/>
      <c r="GJ2" s="109"/>
      <c r="GK2" s="109"/>
      <c r="GL2" s="109"/>
      <c r="GM2" s="109"/>
      <c r="GN2" s="109"/>
      <c r="GO2" s="109"/>
      <c r="GP2" s="109"/>
    </row>
    <row r="3" spans="1:200" ht="26.25" thickBot="1" x14ac:dyDescent="0.3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  <c r="BQ3" s="110"/>
      <c r="BR3" s="110"/>
      <c r="BS3" s="110"/>
      <c r="BT3" s="110"/>
      <c r="BU3" s="110"/>
      <c r="BV3" s="110"/>
      <c r="BW3" s="110"/>
      <c r="BX3" s="110"/>
      <c r="BY3" s="110"/>
      <c r="BZ3" s="110"/>
      <c r="CA3" s="110"/>
      <c r="CB3" s="110"/>
      <c r="CC3" s="110"/>
      <c r="CD3" s="110"/>
      <c r="CE3" s="110"/>
      <c r="CF3" s="110"/>
      <c r="CG3" s="110"/>
      <c r="CH3" s="110"/>
      <c r="CI3" s="110"/>
      <c r="CJ3" s="110"/>
      <c r="CK3" s="110"/>
      <c r="CL3" s="110"/>
      <c r="CM3" s="110"/>
      <c r="CN3" s="110"/>
      <c r="CO3" s="110"/>
      <c r="CP3" s="110"/>
      <c r="CQ3" s="110"/>
      <c r="CR3" s="110"/>
      <c r="CS3" s="110"/>
      <c r="CT3" s="110"/>
      <c r="CU3" s="110"/>
      <c r="CV3" s="110"/>
      <c r="CW3" s="110"/>
      <c r="CX3" s="110"/>
      <c r="CY3" s="110"/>
      <c r="CZ3" s="110"/>
      <c r="DA3" s="110"/>
      <c r="DB3" s="110"/>
      <c r="DC3" s="110"/>
      <c r="DD3" s="110"/>
      <c r="DE3" s="110"/>
      <c r="DF3" s="110"/>
      <c r="DG3" s="110"/>
      <c r="DH3" s="110"/>
      <c r="DI3" s="110"/>
      <c r="DJ3" s="110"/>
      <c r="DK3" s="110"/>
      <c r="DL3" s="110"/>
      <c r="DM3" s="110"/>
      <c r="DN3" s="110"/>
      <c r="DO3" s="110"/>
      <c r="DP3" s="110"/>
      <c r="DQ3" s="110"/>
      <c r="DR3" s="110"/>
      <c r="DS3" s="110"/>
      <c r="DT3" s="110"/>
      <c r="DU3" s="110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</row>
    <row r="4" spans="1:200" ht="18.75" customHeight="1" x14ac:dyDescent="0.25">
      <c r="A4" s="111" t="s">
        <v>1</v>
      </c>
      <c r="B4" s="34"/>
      <c r="C4" s="113" t="s">
        <v>2</v>
      </c>
      <c r="D4" s="123" t="s">
        <v>22</v>
      </c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24"/>
      <c r="CE4" s="124"/>
      <c r="CF4" s="124"/>
      <c r="CG4" s="124"/>
      <c r="CH4" s="124"/>
      <c r="CI4" s="124"/>
      <c r="CJ4" s="124"/>
      <c r="CK4" s="124"/>
      <c r="CL4" s="124"/>
      <c r="CM4" s="124"/>
      <c r="CN4" s="124"/>
      <c r="CO4" s="124"/>
      <c r="CP4" s="124"/>
      <c r="CQ4" s="124"/>
      <c r="CR4" s="124"/>
      <c r="CS4" s="124"/>
      <c r="CT4" s="124"/>
      <c r="CU4" s="124"/>
      <c r="CV4" s="125"/>
      <c r="CW4" s="126" t="s">
        <v>22</v>
      </c>
      <c r="CX4" s="127"/>
      <c r="CY4" s="127"/>
      <c r="CZ4" s="127"/>
      <c r="DA4" s="127"/>
      <c r="DB4" s="127"/>
      <c r="DC4" s="127"/>
      <c r="DD4" s="127"/>
      <c r="DE4" s="127"/>
      <c r="DF4" s="127"/>
      <c r="DG4" s="127"/>
      <c r="DH4" s="127"/>
      <c r="DI4" s="127"/>
      <c r="DJ4" s="127"/>
      <c r="DK4" s="127"/>
      <c r="DL4" s="127"/>
      <c r="DM4" s="127"/>
      <c r="DN4" s="127"/>
      <c r="DO4" s="127"/>
      <c r="DP4" s="127"/>
      <c r="DQ4" s="127"/>
      <c r="DR4" s="127"/>
      <c r="DS4" s="127"/>
      <c r="DT4" s="127"/>
      <c r="DU4" s="127"/>
      <c r="DV4" s="127"/>
      <c r="DW4" s="127"/>
      <c r="DX4" s="127"/>
      <c r="DY4" s="127"/>
      <c r="DZ4" s="127"/>
      <c r="EA4" s="127"/>
      <c r="EB4" s="127"/>
      <c r="EC4" s="127"/>
      <c r="ED4" s="127"/>
      <c r="EE4" s="127"/>
      <c r="EF4" s="127"/>
      <c r="EG4" s="127"/>
      <c r="EH4" s="127"/>
      <c r="EI4" s="127"/>
      <c r="EJ4" s="127"/>
      <c r="EK4" s="127"/>
      <c r="EL4" s="127"/>
      <c r="EM4" s="127"/>
      <c r="EN4" s="127"/>
      <c r="EO4" s="127"/>
      <c r="EP4" s="127"/>
      <c r="EQ4" s="127"/>
      <c r="ER4" s="127"/>
      <c r="ES4" s="127"/>
      <c r="ET4" s="127"/>
      <c r="EU4" s="127"/>
      <c r="EV4" s="127"/>
      <c r="EW4" s="127"/>
      <c r="EX4" s="127"/>
      <c r="EY4" s="127"/>
      <c r="EZ4" s="127"/>
      <c r="FA4" s="127"/>
      <c r="FB4" s="127"/>
      <c r="FC4" s="127"/>
      <c r="FD4" s="127"/>
      <c r="FE4" s="127"/>
      <c r="FF4" s="127"/>
      <c r="FG4" s="127"/>
      <c r="FH4" s="127"/>
      <c r="FI4" s="127"/>
      <c r="FJ4" s="127"/>
      <c r="FK4" s="127"/>
      <c r="FL4" s="127"/>
      <c r="FM4" s="127"/>
      <c r="FN4" s="127"/>
      <c r="FO4" s="127"/>
      <c r="FP4" s="127"/>
      <c r="FQ4" s="127"/>
      <c r="FR4" s="127"/>
      <c r="FS4" s="127"/>
      <c r="FT4" s="127"/>
      <c r="FU4" s="127"/>
      <c r="FV4" s="127"/>
      <c r="FW4" s="127"/>
      <c r="FX4" s="127"/>
      <c r="FY4" s="127"/>
      <c r="FZ4" s="127"/>
      <c r="GA4" s="127"/>
      <c r="GB4" s="127"/>
      <c r="GC4" s="127"/>
      <c r="GD4" s="127"/>
      <c r="GE4" s="127"/>
      <c r="GF4" s="127"/>
      <c r="GG4" s="127"/>
      <c r="GH4" s="127"/>
      <c r="GI4" s="127"/>
      <c r="GJ4" s="127"/>
      <c r="GK4" s="127"/>
      <c r="GL4" s="127"/>
      <c r="GM4" s="127"/>
      <c r="GN4" s="127"/>
      <c r="GO4" s="128"/>
      <c r="GP4" s="118" t="s">
        <v>20</v>
      </c>
    </row>
    <row r="5" spans="1:200" ht="31.5" thickBot="1" x14ac:dyDescent="0.3">
      <c r="A5" s="112"/>
      <c r="B5" s="35"/>
      <c r="C5" s="114"/>
      <c r="D5" s="55">
        <v>43602</v>
      </c>
      <c r="E5" s="38">
        <v>43603</v>
      </c>
      <c r="F5" s="38">
        <v>43605</v>
      </c>
      <c r="G5" s="38">
        <v>43606</v>
      </c>
      <c r="H5" s="38">
        <v>43607</v>
      </c>
      <c r="I5" s="38">
        <v>43608</v>
      </c>
      <c r="J5" s="38">
        <v>43609</v>
      </c>
      <c r="K5" s="38">
        <v>43610</v>
      </c>
      <c r="L5" s="38">
        <v>43612</v>
      </c>
      <c r="M5" s="38">
        <v>43613</v>
      </c>
      <c r="N5" s="38">
        <v>43614</v>
      </c>
      <c r="O5" s="38">
        <v>43615</v>
      </c>
      <c r="P5" s="38">
        <v>43616</v>
      </c>
      <c r="Q5" s="38">
        <v>43617</v>
      </c>
      <c r="R5" s="38">
        <v>43619</v>
      </c>
      <c r="S5" s="38">
        <v>43620</v>
      </c>
      <c r="T5" s="38">
        <v>43621</v>
      </c>
      <c r="U5" s="38">
        <v>43622</v>
      </c>
      <c r="V5" s="38">
        <v>43623</v>
      </c>
      <c r="W5" s="38">
        <v>43624</v>
      </c>
      <c r="X5" s="38">
        <v>43626</v>
      </c>
      <c r="Y5" s="38">
        <v>43627</v>
      </c>
      <c r="Z5" s="38">
        <v>43629</v>
      </c>
      <c r="AA5" s="38">
        <v>43630</v>
      </c>
      <c r="AB5" s="38">
        <v>43631</v>
      </c>
      <c r="AC5" s="38">
        <v>43633</v>
      </c>
      <c r="AD5" s="38">
        <v>43634</v>
      </c>
      <c r="AE5" s="38">
        <v>43635</v>
      </c>
      <c r="AF5" s="38">
        <v>43636</v>
      </c>
      <c r="AG5" s="38">
        <v>43637</v>
      </c>
      <c r="AH5" s="38">
        <v>43638</v>
      </c>
      <c r="AI5" s="38">
        <v>43640</v>
      </c>
      <c r="AJ5" s="38">
        <v>43641</v>
      </c>
      <c r="AK5" s="38">
        <v>43642</v>
      </c>
      <c r="AL5" s="38">
        <v>43643</v>
      </c>
      <c r="AM5" s="38">
        <v>43644</v>
      </c>
      <c r="AN5" s="38">
        <v>43645</v>
      </c>
      <c r="AO5" s="38">
        <v>43647</v>
      </c>
      <c r="AP5" s="38">
        <v>43648</v>
      </c>
      <c r="AQ5" s="38">
        <v>43649</v>
      </c>
      <c r="AR5" s="38">
        <v>43650</v>
      </c>
      <c r="AS5" s="38">
        <v>43651</v>
      </c>
      <c r="AT5" s="38">
        <v>43652</v>
      </c>
      <c r="AU5" s="38">
        <v>43654</v>
      </c>
      <c r="AV5" s="38">
        <v>43655</v>
      </c>
      <c r="AW5" s="38">
        <v>43656</v>
      </c>
      <c r="AX5" s="38">
        <v>43657</v>
      </c>
      <c r="AY5" s="38">
        <v>43658</v>
      </c>
      <c r="AZ5" s="38">
        <v>43659</v>
      </c>
      <c r="BA5" s="38">
        <v>43661</v>
      </c>
      <c r="BB5" s="38">
        <v>43662</v>
      </c>
      <c r="BC5" s="38">
        <v>43663</v>
      </c>
      <c r="BD5" s="38">
        <v>43664</v>
      </c>
      <c r="BE5" s="38">
        <v>43665</v>
      </c>
      <c r="BF5" s="38">
        <v>43666</v>
      </c>
      <c r="BG5" s="38">
        <v>43668</v>
      </c>
      <c r="BH5" s="38">
        <v>43669</v>
      </c>
      <c r="BI5" s="38">
        <v>43670</v>
      </c>
      <c r="BJ5" s="38">
        <v>43671</v>
      </c>
      <c r="BK5" s="38">
        <v>43672</v>
      </c>
      <c r="BL5" s="38">
        <v>43673</v>
      </c>
      <c r="BM5" s="38">
        <v>43675</v>
      </c>
      <c r="BN5" s="38">
        <v>43676</v>
      </c>
      <c r="BO5" s="38">
        <v>43677</v>
      </c>
      <c r="BP5" s="38">
        <v>43678</v>
      </c>
      <c r="BQ5" s="38">
        <v>43679</v>
      </c>
      <c r="BR5" s="38">
        <v>43680</v>
      </c>
      <c r="BS5" s="38">
        <v>43682</v>
      </c>
      <c r="BT5" s="38">
        <v>43683</v>
      </c>
      <c r="BU5" s="38">
        <v>43684</v>
      </c>
      <c r="BV5" s="38">
        <v>43685</v>
      </c>
      <c r="BW5" s="38">
        <v>43686</v>
      </c>
      <c r="BX5" s="38">
        <v>43687</v>
      </c>
      <c r="BY5" s="38">
        <v>43689</v>
      </c>
      <c r="BZ5" s="38">
        <v>43690</v>
      </c>
      <c r="CA5" s="38">
        <v>43691</v>
      </c>
      <c r="CB5" s="38">
        <v>43692</v>
      </c>
      <c r="CC5" s="38">
        <v>43693</v>
      </c>
      <c r="CD5" s="38">
        <v>43694</v>
      </c>
      <c r="CE5" s="38">
        <v>43696</v>
      </c>
      <c r="CF5" s="38">
        <v>43697</v>
      </c>
      <c r="CG5" s="38">
        <v>43698</v>
      </c>
      <c r="CH5" s="38">
        <v>43699</v>
      </c>
      <c r="CI5" s="38">
        <v>43700</v>
      </c>
      <c r="CJ5" s="38">
        <v>43701</v>
      </c>
      <c r="CK5" s="38">
        <v>43703</v>
      </c>
      <c r="CL5" s="38">
        <v>43704</v>
      </c>
      <c r="CM5" s="38">
        <v>43705</v>
      </c>
      <c r="CN5" s="38">
        <v>43706</v>
      </c>
      <c r="CO5" s="38">
        <v>43707</v>
      </c>
      <c r="CP5" s="38">
        <v>43708</v>
      </c>
      <c r="CQ5" s="38">
        <v>43710</v>
      </c>
      <c r="CR5" s="38">
        <v>43711</v>
      </c>
      <c r="CS5" s="38">
        <v>43712</v>
      </c>
      <c r="CT5" s="38">
        <v>43713</v>
      </c>
      <c r="CU5" s="38">
        <v>43714</v>
      </c>
      <c r="CV5" s="56">
        <v>43715</v>
      </c>
      <c r="CW5" s="47">
        <v>43602</v>
      </c>
      <c r="CX5" s="48">
        <v>43603</v>
      </c>
      <c r="CY5" s="48">
        <v>43605</v>
      </c>
      <c r="CZ5" s="48">
        <v>43606</v>
      </c>
      <c r="DA5" s="48">
        <v>43607</v>
      </c>
      <c r="DB5" s="48">
        <v>43608</v>
      </c>
      <c r="DC5" s="48">
        <v>43609</v>
      </c>
      <c r="DD5" s="48">
        <v>43610</v>
      </c>
      <c r="DE5" s="48">
        <v>43612</v>
      </c>
      <c r="DF5" s="48">
        <v>43613</v>
      </c>
      <c r="DG5" s="48">
        <v>43614</v>
      </c>
      <c r="DH5" s="48">
        <v>43615</v>
      </c>
      <c r="DI5" s="48">
        <v>43616</v>
      </c>
      <c r="DJ5" s="48">
        <v>43617</v>
      </c>
      <c r="DK5" s="48">
        <v>43619</v>
      </c>
      <c r="DL5" s="48">
        <v>43620</v>
      </c>
      <c r="DM5" s="48">
        <v>43621</v>
      </c>
      <c r="DN5" s="48">
        <v>43622</v>
      </c>
      <c r="DO5" s="48">
        <v>43623</v>
      </c>
      <c r="DP5" s="48">
        <v>43624</v>
      </c>
      <c r="DQ5" s="48">
        <v>43626</v>
      </c>
      <c r="DR5" s="48">
        <v>43627</v>
      </c>
      <c r="DS5" s="48">
        <v>43629</v>
      </c>
      <c r="DT5" s="48">
        <v>43630</v>
      </c>
      <c r="DU5" s="48">
        <v>43631</v>
      </c>
      <c r="DV5" s="48">
        <v>43633</v>
      </c>
      <c r="DW5" s="48">
        <v>43634</v>
      </c>
      <c r="DX5" s="48">
        <v>43635</v>
      </c>
      <c r="DY5" s="48">
        <v>43636</v>
      </c>
      <c r="DZ5" s="48">
        <v>43637</v>
      </c>
      <c r="EA5" s="48">
        <v>43638</v>
      </c>
      <c r="EB5" s="48">
        <v>43640</v>
      </c>
      <c r="EC5" s="48">
        <v>43641</v>
      </c>
      <c r="ED5" s="48">
        <v>43642</v>
      </c>
      <c r="EE5" s="48">
        <v>43643</v>
      </c>
      <c r="EF5" s="48">
        <v>43644</v>
      </c>
      <c r="EG5" s="48">
        <v>43645</v>
      </c>
      <c r="EH5" s="48">
        <v>43647</v>
      </c>
      <c r="EI5" s="48">
        <v>43648</v>
      </c>
      <c r="EJ5" s="48">
        <v>43649</v>
      </c>
      <c r="EK5" s="48">
        <v>43650</v>
      </c>
      <c r="EL5" s="48">
        <v>43651</v>
      </c>
      <c r="EM5" s="48">
        <v>43652</v>
      </c>
      <c r="EN5" s="48">
        <v>43654</v>
      </c>
      <c r="EO5" s="48">
        <v>43655</v>
      </c>
      <c r="EP5" s="48">
        <v>43656</v>
      </c>
      <c r="EQ5" s="48">
        <v>43657</v>
      </c>
      <c r="ER5" s="48">
        <v>43658</v>
      </c>
      <c r="ES5" s="48">
        <v>43659</v>
      </c>
      <c r="ET5" s="48">
        <v>43661</v>
      </c>
      <c r="EU5" s="48">
        <v>43662</v>
      </c>
      <c r="EV5" s="48">
        <v>43663</v>
      </c>
      <c r="EW5" s="48">
        <v>43664</v>
      </c>
      <c r="EX5" s="48">
        <v>43665</v>
      </c>
      <c r="EY5" s="48">
        <v>43666</v>
      </c>
      <c r="EZ5" s="48">
        <v>43668</v>
      </c>
      <c r="FA5" s="48">
        <v>43669</v>
      </c>
      <c r="FB5" s="48">
        <v>43670</v>
      </c>
      <c r="FC5" s="48">
        <v>43671</v>
      </c>
      <c r="FD5" s="48">
        <v>43672</v>
      </c>
      <c r="FE5" s="48">
        <v>43673</v>
      </c>
      <c r="FF5" s="48">
        <v>43675</v>
      </c>
      <c r="FG5" s="48">
        <v>43676</v>
      </c>
      <c r="FH5" s="48">
        <v>43677</v>
      </c>
      <c r="FI5" s="48">
        <v>43678</v>
      </c>
      <c r="FJ5" s="48">
        <v>43679</v>
      </c>
      <c r="FK5" s="48">
        <v>43680</v>
      </c>
      <c r="FL5" s="48">
        <v>43682</v>
      </c>
      <c r="FM5" s="48">
        <v>43683</v>
      </c>
      <c r="FN5" s="48">
        <v>43684</v>
      </c>
      <c r="FO5" s="48">
        <v>43685</v>
      </c>
      <c r="FP5" s="48">
        <v>43686</v>
      </c>
      <c r="FQ5" s="48">
        <v>43687</v>
      </c>
      <c r="FR5" s="48">
        <v>43689</v>
      </c>
      <c r="FS5" s="48">
        <v>43690</v>
      </c>
      <c r="FT5" s="48">
        <v>43691</v>
      </c>
      <c r="FU5" s="48">
        <v>43692</v>
      </c>
      <c r="FV5" s="48">
        <v>43693</v>
      </c>
      <c r="FW5" s="48">
        <v>43694</v>
      </c>
      <c r="FX5" s="48">
        <v>43696</v>
      </c>
      <c r="FY5" s="48">
        <v>43697</v>
      </c>
      <c r="FZ5" s="48">
        <v>43698</v>
      </c>
      <c r="GA5" s="48">
        <v>43699</v>
      </c>
      <c r="GB5" s="48">
        <v>43700</v>
      </c>
      <c r="GC5" s="48">
        <v>43701</v>
      </c>
      <c r="GD5" s="48">
        <v>43703</v>
      </c>
      <c r="GE5" s="48">
        <v>43704</v>
      </c>
      <c r="GF5" s="48">
        <v>43705</v>
      </c>
      <c r="GG5" s="48">
        <v>43706</v>
      </c>
      <c r="GH5" s="48">
        <v>43707</v>
      </c>
      <c r="GI5" s="48">
        <v>43708</v>
      </c>
      <c r="GJ5" s="48">
        <v>43710</v>
      </c>
      <c r="GK5" s="48">
        <v>43711</v>
      </c>
      <c r="GL5" s="48">
        <v>43712</v>
      </c>
      <c r="GM5" s="48">
        <v>43713</v>
      </c>
      <c r="GN5" s="48">
        <v>43714</v>
      </c>
      <c r="GO5" s="49">
        <v>43715</v>
      </c>
      <c r="GP5" s="119"/>
    </row>
    <row r="6" spans="1:200" s="1" customFormat="1" ht="19.5" customHeight="1" thickBot="1" x14ac:dyDescent="0.3">
      <c r="A6" s="68" t="s">
        <v>5</v>
      </c>
      <c r="B6" s="69"/>
      <c r="C6" s="70"/>
      <c r="D6" s="120" t="s">
        <v>24</v>
      </c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1"/>
      <c r="BR6" s="121"/>
      <c r="BS6" s="121"/>
      <c r="BT6" s="121"/>
      <c r="BU6" s="121"/>
      <c r="BV6" s="121"/>
      <c r="BW6" s="121"/>
      <c r="BX6" s="121"/>
      <c r="BY6" s="121"/>
      <c r="BZ6" s="121"/>
      <c r="CA6" s="121"/>
      <c r="CB6" s="121"/>
      <c r="CC6" s="121"/>
      <c r="CD6" s="121"/>
      <c r="CE6" s="121"/>
      <c r="CF6" s="121"/>
      <c r="CG6" s="121"/>
      <c r="CH6" s="121"/>
      <c r="CI6" s="121"/>
      <c r="CJ6" s="121"/>
      <c r="CK6" s="121"/>
      <c r="CL6" s="121"/>
      <c r="CM6" s="121"/>
      <c r="CN6" s="121"/>
      <c r="CO6" s="121"/>
      <c r="CP6" s="121"/>
      <c r="CQ6" s="121"/>
      <c r="CR6" s="121"/>
      <c r="CS6" s="121"/>
      <c r="CT6" s="121"/>
      <c r="CU6" s="121"/>
      <c r="CV6" s="122"/>
      <c r="CW6" s="129" t="s">
        <v>25</v>
      </c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1"/>
      <c r="GP6" s="71"/>
    </row>
    <row r="7" spans="1:200" ht="23.25" customHeight="1" x14ac:dyDescent="0.25">
      <c r="A7" s="115" t="s">
        <v>8</v>
      </c>
      <c r="B7" s="72" t="s">
        <v>33</v>
      </c>
      <c r="C7" s="73">
        <v>25</v>
      </c>
      <c r="D7" s="74">
        <v>3</v>
      </c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99"/>
      <c r="CW7" s="77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105">
        <f>SUM(D7:GO7)</f>
        <v>3</v>
      </c>
      <c r="GR7" s="17"/>
    </row>
    <row r="8" spans="1:200" ht="38.25" customHeight="1" x14ac:dyDescent="0.25">
      <c r="A8" s="116"/>
      <c r="B8" s="15" t="s">
        <v>31</v>
      </c>
      <c r="C8" s="50"/>
      <c r="D8" s="4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100"/>
      <c r="CW8" s="59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0"/>
      <c r="FN8" s="60"/>
      <c r="FO8" s="60"/>
      <c r="FP8" s="60"/>
      <c r="FQ8" s="60"/>
      <c r="FR8" s="60"/>
      <c r="FS8" s="60"/>
      <c r="FT8" s="60"/>
      <c r="FU8" s="60"/>
      <c r="FV8" s="60"/>
      <c r="FW8" s="60"/>
      <c r="FX8" s="60"/>
      <c r="FY8" s="60"/>
      <c r="FZ8" s="60"/>
      <c r="GA8" s="60"/>
      <c r="GB8" s="60"/>
      <c r="GC8" s="60"/>
      <c r="GD8" s="60"/>
      <c r="GE8" s="60"/>
      <c r="GF8" s="60"/>
      <c r="GG8" s="60"/>
      <c r="GH8" s="60"/>
      <c r="GI8" s="60"/>
      <c r="GJ8" s="60"/>
      <c r="GK8" s="60"/>
      <c r="GL8" s="60"/>
      <c r="GM8" s="60"/>
      <c r="GN8" s="60"/>
      <c r="GO8" s="60"/>
      <c r="GP8" s="106">
        <f t="shared" ref="GP8:GP30" si="0">SUM(D8:GO8)</f>
        <v>0</v>
      </c>
      <c r="GR8" s="17"/>
    </row>
    <row r="9" spans="1:200" ht="41.25" customHeight="1" thickBot="1" x14ac:dyDescent="0.3">
      <c r="A9" s="117"/>
      <c r="B9" s="80" t="s">
        <v>32</v>
      </c>
      <c r="C9" s="81"/>
      <c r="D9" s="82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101"/>
      <c r="CW9" s="85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107">
        <f t="shared" si="0"/>
        <v>0</v>
      </c>
      <c r="GR9" s="17"/>
    </row>
    <row r="10" spans="1:200" ht="18" customHeight="1" x14ac:dyDescent="0.25">
      <c r="A10" s="115" t="s">
        <v>10</v>
      </c>
      <c r="B10" s="72" t="s">
        <v>33</v>
      </c>
      <c r="C10" s="73">
        <v>25</v>
      </c>
      <c r="D10" s="74">
        <v>1</v>
      </c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6"/>
      <c r="CW10" s="102"/>
      <c r="CX10" s="103"/>
      <c r="CY10" s="103"/>
      <c r="CZ10" s="103"/>
      <c r="DA10" s="103"/>
      <c r="DB10" s="103"/>
      <c r="DC10" s="103"/>
      <c r="DD10" s="103"/>
      <c r="DE10" s="103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3"/>
      <c r="DU10" s="103"/>
      <c r="DV10" s="103"/>
      <c r="DW10" s="103"/>
      <c r="DX10" s="103"/>
      <c r="DY10" s="103"/>
      <c r="DZ10" s="103"/>
      <c r="EA10" s="103"/>
      <c r="EB10" s="103"/>
      <c r="EC10" s="103"/>
      <c r="ED10" s="103"/>
      <c r="EE10" s="103"/>
      <c r="EF10" s="103"/>
      <c r="EG10" s="103"/>
      <c r="EH10" s="103"/>
      <c r="EI10" s="103"/>
      <c r="EJ10" s="103"/>
      <c r="EK10" s="103"/>
      <c r="EL10" s="103"/>
      <c r="EM10" s="103"/>
      <c r="EN10" s="103"/>
      <c r="EO10" s="103"/>
      <c r="EP10" s="103"/>
      <c r="EQ10" s="103"/>
      <c r="ER10" s="103"/>
      <c r="ES10" s="103"/>
      <c r="ET10" s="103"/>
      <c r="EU10" s="103"/>
      <c r="EV10" s="103"/>
      <c r="EW10" s="103"/>
      <c r="EX10" s="103"/>
      <c r="EY10" s="103"/>
      <c r="EZ10" s="103"/>
      <c r="FA10" s="103"/>
      <c r="FB10" s="103"/>
      <c r="FC10" s="103"/>
      <c r="FD10" s="103"/>
      <c r="FE10" s="103"/>
      <c r="FF10" s="103"/>
      <c r="FG10" s="103"/>
      <c r="FH10" s="103"/>
      <c r="FI10" s="103"/>
      <c r="FJ10" s="103"/>
      <c r="FK10" s="103"/>
      <c r="FL10" s="103"/>
      <c r="FM10" s="103"/>
      <c r="FN10" s="103"/>
      <c r="FO10" s="103"/>
      <c r="FP10" s="103"/>
      <c r="FQ10" s="103"/>
      <c r="FR10" s="103"/>
      <c r="FS10" s="103"/>
      <c r="FT10" s="103"/>
      <c r="FU10" s="103"/>
      <c r="FV10" s="103"/>
      <c r="FW10" s="103"/>
      <c r="FX10" s="103"/>
      <c r="FY10" s="103"/>
      <c r="FZ10" s="103"/>
      <c r="GA10" s="103"/>
      <c r="GB10" s="103"/>
      <c r="GC10" s="103"/>
      <c r="GD10" s="103"/>
      <c r="GE10" s="103"/>
      <c r="GF10" s="103"/>
      <c r="GG10" s="103"/>
      <c r="GH10" s="103"/>
      <c r="GI10" s="103"/>
      <c r="GJ10" s="103"/>
      <c r="GK10" s="103"/>
      <c r="GL10" s="103"/>
      <c r="GM10" s="103"/>
      <c r="GN10" s="103"/>
      <c r="GO10" s="104"/>
      <c r="GP10" s="105">
        <f>SUM(D10:GO10)</f>
        <v>1</v>
      </c>
      <c r="GR10" s="17"/>
    </row>
    <row r="11" spans="1:200" ht="37.5" x14ac:dyDescent="0.25">
      <c r="A11" s="116"/>
      <c r="B11" s="15" t="s">
        <v>31</v>
      </c>
      <c r="C11" s="50"/>
      <c r="D11" s="4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43"/>
      <c r="CW11" s="59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1"/>
      <c r="GP11" s="106">
        <f t="shared" si="0"/>
        <v>0</v>
      </c>
      <c r="GR11" s="17"/>
    </row>
    <row r="12" spans="1:200" ht="38.25" thickBot="1" x14ac:dyDescent="0.3">
      <c r="A12" s="117"/>
      <c r="B12" s="80" t="s">
        <v>32</v>
      </c>
      <c r="C12" s="81"/>
      <c r="D12" s="82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4"/>
      <c r="CW12" s="85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7"/>
      <c r="GP12" s="107">
        <f t="shared" si="0"/>
        <v>0</v>
      </c>
      <c r="GR12" s="17"/>
    </row>
    <row r="13" spans="1:200" ht="18.75" customHeight="1" x14ac:dyDescent="0.25">
      <c r="A13" s="115" t="s">
        <v>26</v>
      </c>
      <c r="B13" s="72" t="s">
        <v>33</v>
      </c>
      <c r="C13" s="88">
        <v>25</v>
      </c>
      <c r="D13" s="74">
        <v>0</v>
      </c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6"/>
      <c r="CW13" s="77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9"/>
      <c r="GP13" s="105">
        <f>SUM(D13:GO13)</f>
        <v>0</v>
      </c>
      <c r="GR13" s="17"/>
    </row>
    <row r="14" spans="1:200" ht="37.5" x14ac:dyDescent="0.25">
      <c r="A14" s="116"/>
      <c r="B14" s="15" t="s">
        <v>31</v>
      </c>
      <c r="C14" s="51"/>
      <c r="D14" s="42"/>
      <c r="E14" s="2"/>
      <c r="F14" s="2"/>
      <c r="G14" s="2">
        <v>77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43"/>
      <c r="CW14" s="59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0"/>
      <c r="FE14" s="60"/>
      <c r="FF14" s="60"/>
      <c r="FG14" s="60"/>
      <c r="FH14" s="60"/>
      <c r="FI14" s="60"/>
      <c r="FJ14" s="60"/>
      <c r="FK14" s="60"/>
      <c r="FL14" s="60"/>
      <c r="FM14" s="60"/>
      <c r="FN14" s="60"/>
      <c r="FO14" s="60"/>
      <c r="FP14" s="60"/>
      <c r="FQ14" s="60"/>
      <c r="FR14" s="60"/>
      <c r="FS14" s="60"/>
      <c r="FT14" s="60"/>
      <c r="FU14" s="60"/>
      <c r="FV14" s="60"/>
      <c r="FW14" s="60"/>
      <c r="FX14" s="60"/>
      <c r="FY14" s="60"/>
      <c r="FZ14" s="60"/>
      <c r="GA14" s="60"/>
      <c r="GB14" s="60"/>
      <c r="GC14" s="60"/>
      <c r="GD14" s="60"/>
      <c r="GE14" s="60"/>
      <c r="GF14" s="60"/>
      <c r="GG14" s="60"/>
      <c r="GH14" s="60"/>
      <c r="GI14" s="60"/>
      <c r="GJ14" s="60"/>
      <c r="GK14" s="60"/>
      <c r="GL14" s="60"/>
      <c r="GM14" s="60"/>
      <c r="GN14" s="60"/>
      <c r="GO14" s="61"/>
      <c r="GP14" s="106">
        <f t="shared" si="0"/>
        <v>77</v>
      </c>
      <c r="GR14" s="17"/>
    </row>
    <row r="15" spans="1:200" ht="38.25" thickBot="1" x14ac:dyDescent="0.3">
      <c r="A15" s="117"/>
      <c r="B15" s="80" t="s">
        <v>32</v>
      </c>
      <c r="C15" s="89"/>
      <c r="D15" s="82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4"/>
      <c r="CW15" s="85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7"/>
      <c r="GP15" s="107">
        <f t="shared" si="0"/>
        <v>0</v>
      </c>
      <c r="GR15" s="17"/>
    </row>
    <row r="16" spans="1:200" ht="19.5" customHeight="1" x14ac:dyDescent="0.25">
      <c r="A16" s="115" t="s">
        <v>13</v>
      </c>
      <c r="B16" s="72" t="s">
        <v>33</v>
      </c>
      <c r="C16" s="88">
        <v>25</v>
      </c>
      <c r="D16" s="74">
        <v>1</v>
      </c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6"/>
      <c r="CW16" s="78">
        <v>11</v>
      </c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9"/>
      <c r="GP16" s="105">
        <f>SUM(D16:GO16)</f>
        <v>12</v>
      </c>
      <c r="GR16" s="17"/>
    </row>
    <row r="17" spans="1:203" ht="37.5" x14ac:dyDescent="0.25">
      <c r="A17" s="116"/>
      <c r="B17" s="15" t="s">
        <v>31</v>
      </c>
      <c r="C17" s="51"/>
      <c r="D17" s="4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43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0"/>
      <c r="FG17" s="60"/>
      <c r="FH17" s="60"/>
      <c r="FI17" s="60"/>
      <c r="FJ17" s="60"/>
      <c r="FK17" s="60"/>
      <c r="FL17" s="60"/>
      <c r="FM17" s="60"/>
      <c r="FN17" s="60"/>
      <c r="FO17" s="60"/>
      <c r="FP17" s="60"/>
      <c r="FQ17" s="60"/>
      <c r="FR17" s="60"/>
      <c r="FS17" s="60"/>
      <c r="FT17" s="60"/>
      <c r="FU17" s="60"/>
      <c r="FV17" s="60"/>
      <c r="FW17" s="60"/>
      <c r="FX17" s="60"/>
      <c r="FY17" s="60"/>
      <c r="FZ17" s="60"/>
      <c r="GA17" s="60"/>
      <c r="GB17" s="60"/>
      <c r="GC17" s="60"/>
      <c r="GD17" s="60"/>
      <c r="GE17" s="60"/>
      <c r="GF17" s="60"/>
      <c r="GG17" s="60"/>
      <c r="GH17" s="60"/>
      <c r="GI17" s="60"/>
      <c r="GJ17" s="60"/>
      <c r="GK17" s="60"/>
      <c r="GL17" s="60"/>
      <c r="GM17" s="60"/>
      <c r="GN17" s="60"/>
      <c r="GO17" s="61"/>
      <c r="GP17" s="106">
        <f t="shared" si="0"/>
        <v>0</v>
      </c>
      <c r="GR17" s="17"/>
    </row>
    <row r="18" spans="1:203" ht="38.25" thickBot="1" x14ac:dyDescent="0.3">
      <c r="A18" s="117"/>
      <c r="B18" s="80" t="s">
        <v>32</v>
      </c>
      <c r="C18" s="89"/>
      <c r="D18" s="82"/>
      <c r="E18" s="83"/>
      <c r="F18" s="83"/>
      <c r="G18" s="83">
        <v>88</v>
      </c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4"/>
      <c r="CW18" s="86"/>
      <c r="CX18" s="86"/>
      <c r="CY18" s="86"/>
      <c r="CZ18" s="86"/>
      <c r="DA18" s="86"/>
      <c r="DB18" s="86"/>
      <c r="DC18" s="86"/>
      <c r="DD18" s="86"/>
      <c r="DE18" s="86"/>
      <c r="DF18" s="86"/>
      <c r="DG18" s="86"/>
      <c r="DH18" s="86"/>
      <c r="DI18" s="86"/>
      <c r="DJ18" s="86"/>
      <c r="DK18" s="86"/>
      <c r="DL18" s="86"/>
      <c r="DM18" s="86"/>
      <c r="DN18" s="86"/>
      <c r="DO18" s="86"/>
      <c r="DP18" s="86"/>
      <c r="DQ18" s="86"/>
      <c r="DR18" s="86"/>
      <c r="DS18" s="86"/>
      <c r="DT18" s="86"/>
      <c r="DU18" s="86"/>
      <c r="DV18" s="86"/>
      <c r="DW18" s="86"/>
      <c r="DX18" s="86"/>
      <c r="DY18" s="86"/>
      <c r="DZ18" s="86"/>
      <c r="EA18" s="86"/>
      <c r="EB18" s="86"/>
      <c r="EC18" s="86"/>
      <c r="ED18" s="86"/>
      <c r="EE18" s="86"/>
      <c r="EF18" s="86"/>
      <c r="EG18" s="86"/>
      <c r="EH18" s="86"/>
      <c r="EI18" s="86"/>
      <c r="EJ18" s="86"/>
      <c r="EK18" s="86"/>
      <c r="EL18" s="86"/>
      <c r="EM18" s="86"/>
      <c r="EN18" s="86"/>
      <c r="EO18" s="86"/>
      <c r="EP18" s="86"/>
      <c r="EQ18" s="86"/>
      <c r="ER18" s="86"/>
      <c r="ES18" s="86"/>
      <c r="ET18" s="86"/>
      <c r="EU18" s="86"/>
      <c r="EV18" s="86"/>
      <c r="EW18" s="86"/>
      <c r="EX18" s="86"/>
      <c r="EY18" s="86"/>
      <c r="EZ18" s="86"/>
      <c r="FA18" s="86"/>
      <c r="FB18" s="86"/>
      <c r="FC18" s="86"/>
      <c r="FD18" s="86"/>
      <c r="FE18" s="86"/>
      <c r="FF18" s="86"/>
      <c r="FG18" s="86"/>
      <c r="FH18" s="86"/>
      <c r="FI18" s="86"/>
      <c r="FJ18" s="86"/>
      <c r="FK18" s="86"/>
      <c r="FL18" s="86"/>
      <c r="FM18" s="86"/>
      <c r="FN18" s="86"/>
      <c r="FO18" s="86"/>
      <c r="FP18" s="86"/>
      <c r="FQ18" s="86"/>
      <c r="FR18" s="86"/>
      <c r="FS18" s="86"/>
      <c r="FT18" s="86"/>
      <c r="FU18" s="86"/>
      <c r="FV18" s="86"/>
      <c r="FW18" s="86"/>
      <c r="FX18" s="86"/>
      <c r="FY18" s="86"/>
      <c r="FZ18" s="86"/>
      <c r="GA18" s="86"/>
      <c r="GB18" s="86"/>
      <c r="GC18" s="86"/>
      <c r="GD18" s="86"/>
      <c r="GE18" s="86"/>
      <c r="GF18" s="86"/>
      <c r="GG18" s="86"/>
      <c r="GH18" s="86"/>
      <c r="GI18" s="86"/>
      <c r="GJ18" s="86"/>
      <c r="GK18" s="86"/>
      <c r="GL18" s="86"/>
      <c r="GM18" s="86"/>
      <c r="GN18" s="86"/>
      <c r="GO18" s="87"/>
      <c r="GP18" s="107">
        <f t="shared" si="0"/>
        <v>88</v>
      </c>
      <c r="GR18" s="17"/>
    </row>
    <row r="19" spans="1:203" ht="18.75" customHeight="1" x14ac:dyDescent="0.25">
      <c r="A19" s="115" t="s">
        <v>15</v>
      </c>
      <c r="B19" s="72" t="s">
        <v>33</v>
      </c>
      <c r="C19" s="73">
        <v>20</v>
      </c>
      <c r="D19" s="74">
        <v>4</v>
      </c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6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9"/>
      <c r="GP19" s="105">
        <f>SUM(D19:GO19)</f>
        <v>4</v>
      </c>
      <c r="GR19" s="17"/>
    </row>
    <row r="20" spans="1:203" ht="37.5" x14ac:dyDescent="0.25">
      <c r="A20" s="116"/>
      <c r="B20" s="15" t="s">
        <v>31</v>
      </c>
      <c r="C20" s="50"/>
      <c r="D20" s="42">
        <v>1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43"/>
      <c r="CW20" s="60"/>
      <c r="CX20" s="60">
        <v>12</v>
      </c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60"/>
      <c r="FE20" s="60"/>
      <c r="FF20" s="60"/>
      <c r="FG20" s="60"/>
      <c r="FH20" s="60"/>
      <c r="FI20" s="60"/>
      <c r="FJ20" s="60"/>
      <c r="FK20" s="60"/>
      <c r="FL20" s="60"/>
      <c r="FM20" s="60"/>
      <c r="FN20" s="60"/>
      <c r="FO20" s="60"/>
      <c r="FP20" s="60"/>
      <c r="FQ20" s="60"/>
      <c r="FR20" s="60"/>
      <c r="FS20" s="60"/>
      <c r="FT20" s="60"/>
      <c r="FU20" s="60"/>
      <c r="FV20" s="60"/>
      <c r="FW20" s="60"/>
      <c r="FX20" s="60"/>
      <c r="FY20" s="60"/>
      <c r="FZ20" s="60"/>
      <c r="GA20" s="60"/>
      <c r="GB20" s="60"/>
      <c r="GC20" s="60"/>
      <c r="GD20" s="60"/>
      <c r="GE20" s="60"/>
      <c r="GF20" s="60"/>
      <c r="GG20" s="60"/>
      <c r="GH20" s="60"/>
      <c r="GI20" s="60"/>
      <c r="GJ20" s="60"/>
      <c r="GK20" s="60"/>
      <c r="GL20" s="60"/>
      <c r="GM20" s="60"/>
      <c r="GN20" s="60"/>
      <c r="GO20" s="61"/>
      <c r="GP20" s="106">
        <f t="shared" si="0"/>
        <v>13</v>
      </c>
      <c r="GR20" s="17"/>
    </row>
    <row r="21" spans="1:203" ht="38.25" thickBot="1" x14ac:dyDescent="0.3">
      <c r="A21" s="117"/>
      <c r="B21" s="80" t="s">
        <v>32</v>
      </c>
      <c r="C21" s="81"/>
      <c r="D21" s="82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4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7"/>
      <c r="GP21" s="107">
        <f t="shared" si="0"/>
        <v>0</v>
      </c>
      <c r="GR21" s="17"/>
    </row>
    <row r="22" spans="1:203" ht="21.75" customHeight="1" x14ac:dyDescent="0.25">
      <c r="A22" s="115" t="s">
        <v>17</v>
      </c>
      <c r="B22" s="72" t="s">
        <v>33</v>
      </c>
      <c r="C22" s="88">
        <v>20</v>
      </c>
      <c r="D22" s="74">
        <v>0</v>
      </c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6"/>
      <c r="CW22" s="78"/>
      <c r="CX22" s="78"/>
      <c r="CY22" s="78"/>
      <c r="CZ22" s="78"/>
      <c r="DA22" s="78"/>
      <c r="DB22" s="78"/>
      <c r="DC22" s="78"/>
      <c r="DD22" s="78"/>
      <c r="DE22" s="78"/>
      <c r="DF22" s="78"/>
      <c r="DG22" s="78"/>
      <c r="DH22" s="78"/>
      <c r="DI22" s="78"/>
      <c r="DJ22" s="78"/>
      <c r="DK22" s="78"/>
      <c r="DL22" s="78"/>
      <c r="DM22" s="78"/>
      <c r="DN22" s="78"/>
      <c r="DO22" s="78"/>
      <c r="DP22" s="78"/>
      <c r="DQ22" s="78"/>
      <c r="DR22" s="78"/>
      <c r="DS22" s="78"/>
      <c r="DT22" s="78"/>
      <c r="DU22" s="78"/>
      <c r="DV22" s="78"/>
      <c r="DW22" s="78"/>
      <c r="DX22" s="78"/>
      <c r="DY22" s="78"/>
      <c r="DZ22" s="78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78"/>
      <c r="EW22" s="78"/>
      <c r="EX22" s="78"/>
      <c r="EY22" s="78"/>
      <c r="EZ22" s="78"/>
      <c r="FA22" s="78"/>
      <c r="FB22" s="78"/>
      <c r="FC22" s="78"/>
      <c r="FD22" s="78"/>
      <c r="FE22" s="78"/>
      <c r="FF22" s="78"/>
      <c r="FG22" s="78"/>
      <c r="FH22" s="78"/>
      <c r="FI22" s="78"/>
      <c r="FJ22" s="78"/>
      <c r="FK22" s="78"/>
      <c r="FL22" s="78"/>
      <c r="FM22" s="78"/>
      <c r="FN22" s="78"/>
      <c r="FO22" s="78"/>
      <c r="FP22" s="78"/>
      <c r="FQ22" s="78"/>
      <c r="FR22" s="78"/>
      <c r="FS22" s="78"/>
      <c r="FT22" s="78"/>
      <c r="FU22" s="78"/>
      <c r="FV22" s="78"/>
      <c r="FW22" s="78"/>
      <c r="FX22" s="78"/>
      <c r="FY22" s="78"/>
      <c r="FZ22" s="78"/>
      <c r="GA22" s="78"/>
      <c r="GB22" s="78"/>
      <c r="GC22" s="78"/>
      <c r="GD22" s="78"/>
      <c r="GE22" s="78"/>
      <c r="GF22" s="78"/>
      <c r="GG22" s="78"/>
      <c r="GH22" s="78"/>
      <c r="GI22" s="78"/>
      <c r="GJ22" s="78"/>
      <c r="GK22" s="78"/>
      <c r="GL22" s="78"/>
      <c r="GM22" s="78"/>
      <c r="GN22" s="78"/>
      <c r="GO22" s="79"/>
      <c r="GP22" s="105">
        <f>SUM(D22:GO22)</f>
        <v>0</v>
      </c>
      <c r="GR22" s="17"/>
      <c r="GU22" t="s">
        <v>27</v>
      </c>
    </row>
    <row r="23" spans="1:203" ht="37.5" x14ac:dyDescent="0.25">
      <c r="A23" s="116"/>
      <c r="B23" s="15" t="s">
        <v>31</v>
      </c>
      <c r="C23" s="51"/>
      <c r="D23" s="4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43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  <c r="GF23" s="60"/>
      <c r="GG23" s="60"/>
      <c r="GH23" s="60"/>
      <c r="GI23" s="60"/>
      <c r="GJ23" s="60"/>
      <c r="GK23" s="60"/>
      <c r="GL23" s="60"/>
      <c r="GM23" s="60"/>
      <c r="GN23" s="60"/>
      <c r="GO23" s="61"/>
      <c r="GP23" s="106">
        <f t="shared" si="0"/>
        <v>0</v>
      </c>
      <c r="GR23" s="17"/>
    </row>
    <row r="24" spans="1:203" ht="38.25" thickBot="1" x14ac:dyDescent="0.3">
      <c r="A24" s="117"/>
      <c r="B24" s="80" t="s">
        <v>32</v>
      </c>
      <c r="C24" s="89"/>
      <c r="D24" s="82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4"/>
      <c r="CW24" s="86"/>
      <c r="CX24" s="86"/>
      <c r="CY24" s="86">
        <v>13</v>
      </c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86"/>
      <c r="DL24" s="86"/>
      <c r="DM24" s="86"/>
      <c r="DN24" s="86"/>
      <c r="DO24" s="86"/>
      <c r="DP24" s="86"/>
      <c r="DQ24" s="86"/>
      <c r="DR24" s="86"/>
      <c r="DS24" s="86"/>
      <c r="DT24" s="86"/>
      <c r="DU24" s="86"/>
      <c r="DV24" s="86"/>
      <c r="DW24" s="86"/>
      <c r="DX24" s="86"/>
      <c r="DY24" s="86"/>
      <c r="DZ24" s="86"/>
      <c r="EA24" s="86"/>
      <c r="EB24" s="86"/>
      <c r="EC24" s="86"/>
      <c r="ED24" s="86"/>
      <c r="EE24" s="86"/>
      <c r="EF24" s="86"/>
      <c r="EG24" s="86"/>
      <c r="EH24" s="86"/>
      <c r="EI24" s="86"/>
      <c r="EJ24" s="86"/>
      <c r="EK24" s="86"/>
      <c r="EL24" s="86"/>
      <c r="EM24" s="86"/>
      <c r="EN24" s="86"/>
      <c r="EO24" s="86"/>
      <c r="EP24" s="86"/>
      <c r="EQ24" s="86"/>
      <c r="ER24" s="86"/>
      <c r="ES24" s="86"/>
      <c r="ET24" s="86"/>
      <c r="EU24" s="86"/>
      <c r="EV24" s="86"/>
      <c r="EW24" s="86"/>
      <c r="EX24" s="86"/>
      <c r="EY24" s="86"/>
      <c r="EZ24" s="86"/>
      <c r="FA24" s="86"/>
      <c r="FB24" s="86"/>
      <c r="FC24" s="86"/>
      <c r="FD24" s="86"/>
      <c r="FE24" s="86"/>
      <c r="FF24" s="86"/>
      <c r="FG24" s="86"/>
      <c r="FH24" s="86"/>
      <c r="FI24" s="86"/>
      <c r="FJ24" s="86"/>
      <c r="FK24" s="86"/>
      <c r="FL24" s="86"/>
      <c r="FM24" s="86"/>
      <c r="FN24" s="86"/>
      <c r="FO24" s="86"/>
      <c r="FP24" s="86"/>
      <c r="FQ24" s="86"/>
      <c r="FR24" s="86"/>
      <c r="FS24" s="86"/>
      <c r="FT24" s="86"/>
      <c r="FU24" s="86"/>
      <c r="FV24" s="86"/>
      <c r="FW24" s="86"/>
      <c r="FX24" s="86"/>
      <c r="FY24" s="86"/>
      <c r="FZ24" s="86"/>
      <c r="GA24" s="86"/>
      <c r="GB24" s="86"/>
      <c r="GC24" s="86"/>
      <c r="GD24" s="86"/>
      <c r="GE24" s="86"/>
      <c r="GF24" s="86"/>
      <c r="GG24" s="86"/>
      <c r="GH24" s="86"/>
      <c r="GI24" s="86"/>
      <c r="GJ24" s="86"/>
      <c r="GK24" s="86"/>
      <c r="GL24" s="86"/>
      <c r="GM24" s="86"/>
      <c r="GN24" s="86"/>
      <c r="GO24" s="87"/>
      <c r="GP24" s="107">
        <f t="shared" si="0"/>
        <v>13</v>
      </c>
      <c r="GR24" s="17"/>
    </row>
    <row r="25" spans="1:203" ht="18.75" customHeight="1" x14ac:dyDescent="0.25">
      <c r="A25" s="115" t="s">
        <v>19</v>
      </c>
      <c r="B25" s="72" t="s">
        <v>33</v>
      </c>
      <c r="C25" s="73">
        <v>15</v>
      </c>
      <c r="D25" s="74">
        <v>7</v>
      </c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6"/>
      <c r="CW25" s="77"/>
      <c r="CX25" s="78"/>
      <c r="CY25" s="78"/>
      <c r="CZ25" s="78"/>
      <c r="DA25" s="78"/>
      <c r="DB25" s="78"/>
      <c r="DC25" s="78"/>
      <c r="DD25" s="78"/>
      <c r="DE25" s="78"/>
      <c r="DF25" s="78"/>
      <c r="DG25" s="78"/>
      <c r="DH25" s="78"/>
      <c r="DI25" s="78"/>
      <c r="DJ25" s="78"/>
      <c r="DK25" s="78"/>
      <c r="DL25" s="78"/>
      <c r="DM25" s="78"/>
      <c r="DN25" s="78"/>
      <c r="DO25" s="78"/>
      <c r="DP25" s="78"/>
      <c r="DQ25" s="78"/>
      <c r="DR25" s="78"/>
      <c r="DS25" s="78"/>
      <c r="DT25" s="78"/>
      <c r="DU25" s="78"/>
      <c r="DV25" s="78"/>
      <c r="DW25" s="78"/>
      <c r="DX25" s="78"/>
      <c r="DY25" s="78"/>
      <c r="DZ25" s="78"/>
      <c r="EA25" s="78"/>
      <c r="EB25" s="78"/>
      <c r="EC25" s="78"/>
      <c r="ED25" s="78"/>
      <c r="EE25" s="78"/>
      <c r="EF25" s="78"/>
      <c r="EG25" s="78"/>
      <c r="EH25" s="78"/>
      <c r="EI25" s="78"/>
      <c r="EJ25" s="78"/>
      <c r="EK25" s="78"/>
      <c r="EL25" s="78"/>
      <c r="EM25" s="78"/>
      <c r="EN25" s="78"/>
      <c r="EO25" s="78"/>
      <c r="EP25" s="78"/>
      <c r="EQ25" s="78"/>
      <c r="ER25" s="78"/>
      <c r="ES25" s="78"/>
      <c r="ET25" s="78"/>
      <c r="EU25" s="78"/>
      <c r="EV25" s="78"/>
      <c r="EW25" s="78"/>
      <c r="EX25" s="78"/>
      <c r="EY25" s="78"/>
      <c r="EZ25" s="78"/>
      <c r="FA25" s="78"/>
      <c r="FB25" s="78"/>
      <c r="FC25" s="78"/>
      <c r="FD25" s="78"/>
      <c r="FE25" s="78"/>
      <c r="FF25" s="78"/>
      <c r="FG25" s="78"/>
      <c r="FH25" s="78"/>
      <c r="FI25" s="78"/>
      <c r="FJ25" s="78"/>
      <c r="FK25" s="78"/>
      <c r="FL25" s="78"/>
      <c r="FM25" s="78"/>
      <c r="FN25" s="78"/>
      <c r="FO25" s="78"/>
      <c r="FP25" s="78"/>
      <c r="FQ25" s="78"/>
      <c r="FR25" s="78"/>
      <c r="FS25" s="78"/>
      <c r="FT25" s="78"/>
      <c r="FU25" s="78"/>
      <c r="FV25" s="78"/>
      <c r="FW25" s="78"/>
      <c r="FX25" s="78"/>
      <c r="FY25" s="78"/>
      <c r="FZ25" s="78"/>
      <c r="GA25" s="78"/>
      <c r="GB25" s="78"/>
      <c r="GC25" s="78"/>
      <c r="GD25" s="78"/>
      <c r="GE25" s="78"/>
      <c r="GF25" s="78"/>
      <c r="GG25" s="78"/>
      <c r="GH25" s="78"/>
      <c r="GI25" s="78"/>
      <c r="GJ25" s="78"/>
      <c r="GK25" s="78"/>
      <c r="GL25" s="78"/>
      <c r="GM25" s="78"/>
      <c r="GN25" s="78"/>
      <c r="GO25" s="79"/>
      <c r="GP25" s="105">
        <f>SUM(D25:GO25)</f>
        <v>7</v>
      </c>
      <c r="GQ25" s="3"/>
      <c r="GR25" s="17"/>
    </row>
    <row r="26" spans="1:203" ht="37.5" x14ac:dyDescent="0.25">
      <c r="A26" s="116"/>
      <c r="B26" s="15" t="s">
        <v>31</v>
      </c>
      <c r="C26" s="50"/>
      <c r="D26" s="4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43"/>
      <c r="CW26" s="59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0"/>
      <c r="EL26" s="60"/>
      <c r="EM26" s="60"/>
      <c r="EN26" s="60"/>
      <c r="EO26" s="60"/>
      <c r="EP26" s="60"/>
      <c r="EQ26" s="60"/>
      <c r="ER26" s="60"/>
      <c r="ES26" s="60"/>
      <c r="ET26" s="60"/>
      <c r="EU26" s="60"/>
      <c r="EV26" s="60"/>
      <c r="EW26" s="60"/>
      <c r="EX26" s="60"/>
      <c r="EY26" s="60"/>
      <c r="EZ26" s="60"/>
      <c r="FA26" s="60"/>
      <c r="FB26" s="60"/>
      <c r="FC26" s="60"/>
      <c r="FD26" s="60"/>
      <c r="FE26" s="60"/>
      <c r="FF26" s="60"/>
      <c r="FG26" s="60"/>
      <c r="FH26" s="60"/>
      <c r="FI26" s="60"/>
      <c r="FJ26" s="60"/>
      <c r="FK26" s="60"/>
      <c r="FL26" s="60"/>
      <c r="FM26" s="60"/>
      <c r="FN26" s="60"/>
      <c r="FO26" s="60"/>
      <c r="FP26" s="60"/>
      <c r="FQ26" s="60"/>
      <c r="FR26" s="60"/>
      <c r="FS26" s="60"/>
      <c r="FT26" s="60"/>
      <c r="FU26" s="60"/>
      <c r="FV26" s="60"/>
      <c r="FW26" s="60"/>
      <c r="FX26" s="60"/>
      <c r="FY26" s="60"/>
      <c r="FZ26" s="60"/>
      <c r="GA26" s="60"/>
      <c r="GB26" s="60"/>
      <c r="GC26" s="60"/>
      <c r="GD26" s="60"/>
      <c r="GE26" s="60"/>
      <c r="GF26" s="60"/>
      <c r="GG26" s="60"/>
      <c r="GH26" s="60"/>
      <c r="GI26" s="60"/>
      <c r="GJ26" s="60"/>
      <c r="GK26" s="60"/>
      <c r="GL26" s="60"/>
      <c r="GM26" s="60"/>
      <c r="GN26" s="60"/>
      <c r="GO26" s="61"/>
      <c r="GP26" s="106">
        <f t="shared" si="0"/>
        <v>0</v>
      </c>
      <c r="GQ26" s="3"/>
      <c r="GR26" s="17"/>
    </row>
    <row r="27" spans="1:203" ht="38.25" thickBot="1" x14ac:dyDescent="0.3">
      <c r="A27" s="117"/>
      <c r="B27" s="80" t="s">
        <v>32</v>
      </c>
      <c r="C27" s="81"/>
      <c r="D27" s="82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4"/>
      <c r="CW27" s="85"/>
      <c r="CX27" s="86"/>
      <c r="CY27" s="86"/>
      <c r="CZ27" s="86"/>
      <c r="DA27" s="86"/>
      <c r="DB27" s="86"/>
      <c r="DC27" s="86"/>
      <c r="DD27" s="86"/>
      <c r="DE27" s="86"/>
      <c r="DF27" s="86"/>
      <c r="DG27" s="86"/>
      <c r="DH27" s="86"/>
      <c r="DI27" s="86"/>
      <c r="DJ27" s="86"/>
      <c r="DK27" s="86"/>
      <c r="DL27" s="86"/>
      <c r="DM27" s="86"/>
      <c r="DN27" s="86"/>
      <c r="DO27" s="86"/>
      <c r="DP27" s="86"/>
      <c r="DQ27" s="86"/>
      <c r="DR27" s="86"/>
      <c r="DS27" s="86"/>
      <c r="DT27" s="86"/>
      <c r="DU27" s="86"/>
      <c r="DV27" s="86"/>
      <c r="DW27" s="86"/>
      <c r="DX27" s="86"/>
      <c r="DY27" s="86"/>
      <c r="DZ27" s="86"/>
      <c r="EA27" s="86"/>
      <c r="EB27" s="86"/>
      <c r="EC27" s="86"/>
      <c r="ED27" s="86"/>
      <c r="EE27" s="86"/>
      <c r="EF27" s="86"/>
      <c r="EG27" s="86"/>
      <c r="EH27" s="86"/>
      <c r="EI27" s="86"/>
      <c r="EJ27" s="86"/>
      <c r="EK27" s="86"/>
      <c r="EL27" s="86"/>
      <c r="EM27" s="86"/>
      <c r="EN27" s="86"/>
      <c r="EO27" s="86"/>
      <c r="EP27" s="86"/>
      <c r="EQ27" s="86"/>
      <c r="ER27" s="86"/>
      <c r="ES27" s="86"/>
      <c r="ET27" s="86"/>
      <c r="EU27" s="86"/>
      <c r="EV27" s="86"/>
      <c r="EW27" s="86"/>
      <c r="EX27" s="86"/>
      <c r="EY27" s="86"/>
      <c r="EZ27" s="86"/>
      <c r="FA27" s="86"/>
      <c r="FB27" s="86"/>
      <c r="FC27" s="86"/>
      <c r="FD27" s="86"/>
      <c r="FE27" s="86"/>
      <c r="FF27" s="86"/>
      <c r="FG27" s="86"/>
      <c r="FH27" s="86"/>
      <c r="FI27" s="86"/>
      <c r="FJ27" s="86"/>
      <c r="FK27" s="86"/>
      <c r="FL27" s="86"/>
      <c r="FM27" s="86"/>
      <c r="FN27" s="86"/>
      <c r="FO27" s="86"/>
      <c r="FP27" s="86"/>
      <c r="FQ27" s="86"/>
      <c r="FR27" s="86"/>
      <c r="FS27" s="86"/>
      <c r="FT27" s="86"/>
      <c r="FU27" s="86"/>
      <c r="FV27" s="86"/>
      <c r="FW27" s="86"/>
      <c r="FX27" s="86"/>
      <c r="FY27" s="86"/>
      <c r="FZ27" s="86"/>
      <c r="GA27" s="86"/>
      <c r="GB27" s="86"/>
      <c r="GC27" s="86"/>
      <c r="GD27" s="86"/>
      <c r="GE27" s="86"/>
      <c r="GF27" s="86"/>
      <c r="GG27" s="86"/>
      <c r="GH27" s="86"/>
      <c r="GI27" s="86"/>
      <c r="GJ27" s="86"/>
      <c r="GK27" s="86"/>
      <c r="GL27" s="86"/>
      <c r="GM27" s="86"/>
      <c r="GN27" s="86"/>
      <c r="GO27" s="87"/>
      <c r="GP27" s="107">
        <f t="shared" si="0"/>
        <v>0</v>
      </c>
      <c r="GQ27" s="3"/>
      <c r="GR27" s="17"/>
    </row>
    <row r="28" spans="1:203" ht="20.25" customHeight="1" x14ac:dyDescent="0.25">
      <c r="A28" s="115" t="s">
        <v>30</v>
      </c>
      <c r="B28" s="72" t="s">
        <v>33</v>
      </c>
      <c r="C28" s="73">
        <v>20</v>
      </c>
      <c r="D28" s="74">
        <v>0</v>
      </c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6"/>
      <c r="CW28" s="77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  <c r="EO28" s="78"/>
      <c r="EP28" s="78"/>
      <c r="EQ28" s="78"/>
      <c r="ER28" s="78"/>
      <c r="ES28" s="78"/>
      <c r="ET28" s="78"/>
      <c r="EU28" s="78"/>
      <c r="EV28" s="78"/>
      <c r="EW28" s="78"/>
      <c r="EX28" s="78"/>
      <c r="EY28" s="78"/>
      <c r="EZ28" s="78"/>
      <c r="FA28" s="78"/>
      <c r="FB28" s="78"/>
      <c r="FC28" s="78"/>
      <c r="FD28" s="78"/>
      <c r="FE28" s="78"/>
      <c r="FF28" s="78"/>
      <c r="FG28" s="78"/>
      <c r="FH28" s="78"/>
      <c r="FI28" s="78"/>
      <c r="FJ28" s="78"/>
      <c r="FK28" s="78"/>
      <c r="FL28" s="78"/>
      <c r="FM28" s="78"/>
      <c r="FN28" s="78"/>
      <c r="FO28" s="78"/>
      <c r="FP28" s="78"/>
      <c r="FQ28" s="78"/>
      <c r="FR28" s="78"/>
      <c r="FS28" s="78"/>
      <c r="FT28" s="78"/>
      <c r="FU28" s="78"/>
      <c r="FV28" s="78"/>
      <c r="FW28" s="78"/>
      <c r="FX28" s="78"/>
      <c r="FY28" s="78"/>
      <c r="FZ28" s="78"/>
      <c r="GA28" s="78"/>
      <c r="GB28" s="78"/>
      <c r="GC28" s="78"/>
      <c r="GD28" s="78"/>
      <c r="GE28" s="78"/>
      <c r="GF28" s="78"/>
      <c r="GG28" s="78"/>
      <c r="GH28" s="78"/>
      <c r="GI28" s="78"/>
      <c r="GJ28" s="78"/>
      <c r="GK28" s="78"/>
      <c r="GL28" s="78"/>
      <c r="GM28" s="78"/>
      <c r="GN28" s="78"/>
      <c r="GO28" s="79"/>
      <c r="GP28" s="105">
        <f>SUM(D28:GO28)</f>
        <v>0</v>
      </c>
      <c r="GQ28" s="3"/>
      <c r="GR28" s="17"/>
    </row>
    <row r="29" spans="1:203" ht="37.5" x14ac:dyDescent="0.25">
      <c r="A29" s="116"/>
      <c r="B29" s="15" t="s">
        <v>31</v>
      </c>
      <c r="C29" s="50"/>
      <c r="D29" s="4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43"/>
      <c r="CW29" s="59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/>
      <c r="DW29" s="60"/>
      <c r="DX29" s="60"/>
      <c r="DY29" s="60"/>
      <c r="DZ29" s="60"/>
      <c r="EA29" s="60"/>
      <c r="EB29" s="60"/>
      <c r="EC29" s="60"/>
      <c r="ED29" s="60"/>
      <c r="EE29" s="60"/>
      <c r="EF29" s="60"/>
      <c r="EG29" s="60"/>
      <c r="EH29" s="60"/>
      <c r="EI29" s="60"/>
      <c r="EJ29" s="60"/>
      <c r="EK29" s="60"/>
      <c r="EL29" s="60"/>
      <c r="EM29" s="60"/>
      <c r="EN29" s="60"/>
      <c r="EO29" s="60"/>
      <c r="EP29" s="60"/>
      <c r="EQ29" s="60"/>
      <c r="ER29" s="60"/>
      <c r="ES29" s="60"/>
      <c r="ET29" s="60"/>
      <c r="EU29" s="60"/>
      <c r="EV29" s="60"/>
      <c r="EW29" s="60"/>
      <c r="EX29" s="60"/>
      <c r="EY29" s="60"/>
      <c r="EZ29" s="60"/>
      <c r="FA29" s="60"/>
      <c r="FB29" s="60"/>
      <c r="FC29" s="60"/>
      <c r="FD29" s="60"/>
      <c r="FE29" s="60"/>
      <c r="FF29" s="60"/>
      <c r="FG29" s="60"/>
      <c r="FH29" s="60"/>
      <c r="FI29" s="60"/>
      <c r="FJ29" s="60"/>
      <c r="FK29" s="60"/>
      <c r="FL29" s="60"/>
      <c r="FM29" s="60"/>
      <c r="FN29" s="60"/>
      <c r="FO29" s="60"/>
      <c r="FP29" s="60"/>
      <c r="FQ29" s="60"/>
      <c r="FR29" s="60"/>
      <c r="FS29" s="60"/>
      <c r="FT29" s="60"/>
      <c r="FU29" s="60"/>
      <c r="FV29" s="60"/>
      <c r="FW29" s="60"/>
      <c r="FX29" s="60"/>
      <c r="FY29" s="60"/>
      <c r="FZ29" s="60"/>
      <c r="GA29" s="60"/>
      <c r="GB29" s="60"/>
      <c r="GC29" s="60"/>
      <c r="GD29" s="60"/>
      <c r="GE29" s="60"/>
      <c r="GF29" s="60"/>
      <c r="GG29" s="60"/>
      <c r="GH29" s="60"/>
      <c r="GI29" s="60"/>
      <c r="GJ29" s="60"/>
      <c r="GK29" s="60"/>
      <c r="GL29" s="60"/>
      <c r="GM29" s="60"/>
      <c r="GN29" s="60"/>
      <c r="GO29" s="61"/>
      <c r="GP29" s="106">
        <f t="shared" si="0"/>
        <v>0</v>
      </c>
      <c r="GQ29" s="3"/>
      <c r="GR29" s="17"/>
    </row>
    <row r="30" spans="1:203" ht="38.25" thickBot="1" x14ac:dyDescent="0.3">
      <c r="A30" s="117"/>
      <c r="B30" s="80" t="s">
        <v>32</v>
      </c>
      <c r="C30" s="81"/>
      <c r="D30" s="82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4"/>
      <c r="CW30" s="85"/>
      <c r="CX30" s="86"/>
      <c r="CY30" s="86"/>
      <c r="CZ30" s="86"/>
      <c r="DA30" s="86"/>
      <c r="DB30" s="86"/>
      <c r="DC30" s="86"/>
      <c r="DD30" s="86"/>
      <c r="DE30" s="86"/>
      <c r="DF30" s="86"/>
      <c r="DG30" s="86"/>
      <c r="DH30" s="86"/>
      <c r="DI30" s="86"/>
      <c r="DJ30" s="86"/>
      <c r="DK30" s="86"/>
      <c r="DL30" s="86"/>
      <c r="DM30" s="86"/>
      <c r="DN30" s="86"/>
      <c r="DO30" s="86"/>
      <c r="DP30" s="86"/>
      <c r="DQ30" s="86"/>
      <c r="DR30" s="86"/>
      <c r="DS30" s="86"/>
      <c r="DT30" s="86"/>
      <c r="DU30" s="86"/>
      <c r="DV30" s="86"/>
      <c r="DW30" s="86"/>
      <c r="DX30" s="86"/>
      <c r="DY30" s="86"/>
      <c r="DZ30" s="86"/>
      <c r="EA30" s="86"/>
      <c r="EB30" s="86"/>
      <c r="EC30" s="86"/>
      <c r="ED30" s="86"/>
      <c r="EE30" s="86"/>
      <c r="EF30" s="86"/>
      <c r="EG30" s="86"/>
      <c r="EH30" s="86"/>
      <c r="EI30" s="86"/>
      <c r="EJ30" s="86"/>
      <c r="EK30" s="86"/>
      <c r="EL30" s="86"/>
      <c r="EM30" s="86"/>
      <c r="EN30" s="86"/>
      <c r="EO30" s="86"/>
      <c r="EP30" s="86"/>
      <c r="EQ30" s="86"/>
      <c r="ER30" s="86"/>
      <c r="ES30" s="86"/>
      <c r="ET30" s="86"/>
      <c r="EU30" s="86"/>
      <c r="EV30" s="86"/>
      <c r="EW30" s="86"/>
      <c r="EX30" s="86"/>
      <c r="EY30" s="86"/>
      <c r="EZ30" s="86"/>
      <c r="FA30" s="86"/>
      <c r="FB30" s="86"/>
      <c r="FC30" s="86"/>
      <c r="FD30" s="86"/>
      <c r="FE30" s="86"/>
      <c r="FF30" s="86"/>
      <c r="FG30" s="86"/>
      <c r="FH30" s="86"/>
      <c r="FI30" s="86"/>
      <c r="FJ30" s="86"/>
      <c r="FK30" s="86"/>
      <c r="FL30" s="86"/>
      <c r="FM30" s="86"/>
      <c r="FN30" s="86"/>
      <c r="FO30" s="86"/>
      <c r="FP30" s="86"/>
      <c r="FQ30" s="86"/>
      <c r="FR30" s="86"/>
      <c r="FS30" s="86"/>
      <c r="FT30" s="86"/>
      <c r="FU30" s="86"/>
      <c r="FV30" s="86"/>
      <c r="FW30" s="86"/>
      <c r="FX30" s="86"/>
      <c r="FY30" s="86"/>
      <c r="FZ30" s="86"/>
      <c r="GA30" s="86"/>
      <c r="GB30" s="86"/>
      <c r="GC30" s="86"/>
      <c r="GD30" s="86"/>
      <c r="GE30" s="86"/>
      <c r="GF30" s="86"/>
      <c r="GG30" s="86"/>
      <c r="GH30" s="86"/>
      <c r="GI30" s="86"/>
      <c r="GJ30" s="86"/>
      <c r="GK30" s="86"/>
      <c r="GL30" s="86"/>
      <c r="GM30" s="86"/>
      <c r="GN30" s="86"/>
      <c r="GO30" s="87"/>
      <c r="GP30" s="107">
        <f t="shared" si="0"/>
        <v>0</v>
      </c>
      <c r="GQ30" s="3"/>
      <c r="GR30" s="17"/>
    </row>
    <row r="31" spans="1:203" ht="18.75" x14ac:dyDescent="0.3">
      <c r="A31" s="90" t="s">
        <v>20</v>
      </c>
      <c r="B31" s="90"/>
      <c r="C31" s="91">
        <f>SUM(C7:C28)</f>
        <v>175</v>
      </c>
      <c r="D31" s="92">
        <f>SUM(D7:D28)</f>
        <v>17</v>
      </c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3"/>
      <c r="CE31" s="93"/>
      <c r="CF31" s="93"/>
      <c r="CG31" s="93"/>
      <c r="CH31" s="93"/>
      <c r="CI31" s="93"/>
      <c r="CJ31" s="93"/>
      <c r="CK31" s="93"/>
      <c r="CL31" s="93"/>
      <c r="CM31" s="93"/>
      <c r="CN31" s="93"/>
      <c r="CO31" s="93"/>
      <c r="CP31" s="93"/>
      <c r="CQ31" s="93"/>
      <c r="CR31" s="93"/>
      <c r="CS31" s="93"/>
      <c r="CT31" s="93"/>
      <c r="CU31" s="93"/>
      <c r="CV31" s="94"/>
      <c r="CW31" s="95"/>
      <c r="CX31" s="96"/>
      <c r="CY31" s="96"/>
      <c r="CZ31" s="96"/>
      <c r="DA31" s="96"/>
      <c r="DB31" s="96"/>
      <c r="DC31" s="96"/>
      <c r="DD31" s="96"/>
      <c r="DE31" s="96"/>
      <c r="DF31" s="96"/>
      <c r="DG31" s="96"/>
      <c r="DH31" s="96"/>
      <c r="DI31" s="96"/>
      <c r="DJ31" s="96"/>
      <c r="DK31" s="96"/>
      <c r="DL31" s="96"/>
      <c r="DM31" s="96"/>
      <c r="DN31" s="96"/>
      <c r="DO31" s="96"/>
      <c r="DP31" s="96"/>
      <c r="DQ31" s="96"/>
      <c r="DR31" s="96"/>
      <c r="DS31" s="96"/>
      <c r="DT31" s="96"/>
      <c r="DU31" s="96"/>
      <c r="DV31" s="96"/>
      <c r="DW31" s="96"/>
      <c r="DX31" s="96"/>
      <c r="DY31" s="96"/>
      <c r="DZ31" s="96"/>
      <c r="EA31" s="96"/>
      <c r="EB31" s="96"/>
      <c r="EC31" s="96"/>
      <c r="ED31" s="96"/>
      <c r="EE31" s="96"/>
      <c r="EF31" s="96"/>
      <c r="EG31" s="96"/>
      <c r="EH31" s="96"/>
      <c r="EI31" s="96"/>
      <c r="EJ31" s="96"/>
      <c r="EK31" s="96"/>
      <c r="EL31" s="96"/>
      <c r="EM31" s="96"/>
      <c r="EN31" s="96"/>
      <c r="EO31" s="96"/>
      <c r="EP31" s="96"/>
      <c r="EQ31" s="96"/>
      <c r="ER31" s="96"/>
      <c r="ES31" s="96"/>
      <c r="ET31" s="96"/>
      <c r="EU31" s="96"/>
      <c r="EV31" s="96"/>
      <c r="EW31" s="96"/>
      <c r="EX31" s="96"/>
      <c r="EY31" s="96"/>
      <c r="EZ31" s="96"/>
      <c r="FA31" s="96"/>
      <c r="FB31" s="96"/>
      <c r="FC31" s="96"/>
      <c r="FD31" s="96"/>
      <c r="FE31" s="96"/>
      <c r="FF31" s="96"/>
      <c r="FG31" s="96"/>
      <c r="FH31" s="96"/>
      <c r="FI31" s="96"/>
      <c r="FJ31" s="96"/>
      <c r="FK31" s="96"/>
      <c r="FL31" s="96"/>
      <c r="FM31" s="96"/>
      <c r="FN31" s="96"/>
      <c r="FO31" s="96"/>
      <c r="FP31" s="96"/>
      <c r="FQ31" s="96"/>
      <c r="FR31" s="96"/>
      <c r="FS31" s="96"/>
      <c r="FT31" s="96"/>
      <c r="FU31" s="96"/>
      <c r="FV31" s="96"/>
      <c r="FW31" s="96"/>
      <c r="FX31" s="96"/>
      <c r="FY31" s="96"/>
      <c r="FZ31" s="96"/>
      <c r="GA31" s="96"/>
      <c r="GB31" s="96"/>
      <c r="GC31" s="96"/>
      <c r="GD31" s="96"/>
      <c r="GE31" s="96"/>
      <c r="GF31" s="96"/>
      <c r="GG31" s="96"/>
      <c r="GH31" s="96"/>
      <c r="GI31" s="96"/>
      <c r="GJ31" s="96"/>
      <c r="GK31" s="96"/>
      <c r="GL31" s="96"/>
      <c r="GM31" s="96"/>
      <c r="GN31" s="96"/>
      <c r="GO31" s="97"/>
      <c r="GP31" s="98"/>
      <c r="GQ31" s="4"/>
      <c r="GR31" s="14"/>
    </row>
    <row r="32" spans="1:203" ht="18.75" x14ac:dyDescent="0.3">
      <c r="A32" s="23" t="s">
        <v>28</v>
      </c>
      <c r="B32" s="23"/>
      <c r="C32" s="52"/>
      <c r="D32" s="57">
        <f>D31/C31</f>
        <v>9.7142857142857142E-2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58"/>
      <c r="CW32" s="62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63"/>
      <c r="EB32" s="63"/>
      <c r="EC32" s="63"/>
      <c r="ED32" s="63"/>
      <c r="EE32" s="63"/>
      <c r="EF32" s="63"/>
      <c r="EG32" s="63"/>
      <c r="EH32" s="63"/>
      <c r="EI32" s="63"/>
      <c r="EJ32" s="63"/>
      <c r="EK32" s="63"/>
      <c r="EL32" s="63"/>
      <c r="EM32" s="63"/>
      <c r="EN32" s="63"/>
      <c r="EO32" s="63"/>
      <c r="EP32" s="63"/>
      <c r="EQ32" s="63"/>
      <c r="ER32" s="63"/>
      <c r="ES32" s="63"/>
      <c r="ET32" s="63"/>
      <c r="EU32" s="63"/>
      <c r="EV32" s="63"/>
      <c r="EW32" s="63"/>
      <c r="EX32" s="63"/>
      <c r="EY32" s="63"/>
      <c r="EZ32" s="63"/>
      <c r="FA32" s="63"/>
      <c r="FB32" s="63"/>
      <c r="FC32" s="63"/>
      <c r="FD32" s="63"/>
      <c r="FE32" s="63"/>
      <c r="FF32" s="63"/>
      <c r="FG32" s="63"/>
      <c r="FH32" s="63"/>
      <c r="FI32" s="63"/>
      <c r="FJ32" s="63"/>
      <c r="FK32" s="63"/>
      <c r="FL32" s="63"/>
      <c r="FM32" s="63"/>
      <c r="FN32" s="63"/>
      <c r="FO32" s="63"/>
      <c r="FP32" s="63"/>
      <c r="FQ32" s="63"/>
      <c r="FR32" s="63"/>
      <c r="FS32" s="63"/>
      <c r="FT32" s="63"/>
      <c r="FU32" s="63"/>
      <c r="FV32" s="63"/>
      <c r="FW32" s="63"/>
      <c r="FX32" s="63"/>
      <c r="FY32" s="63"/>
      <c r="FZ32" s="63"/>
      <c r="GA32" s="63"/>
      <c r="GB32" s="63"/>
      <c r="GC32" s="63"/>
      <c r="GD32" s="63"/>
      <c r="GE32" s="63"/>
      <c r="GF32" s="63"/>
      <c r="GG32" s="63"/>
      <c r="GH32" s="63"/>
      <c r="GI32" s="63"/>
      <c r="GJ32" s="63"/>
      <c r="GK32" s="63"/>
      <c r="GL32" s="63"/>
      <c r="GM32" s="63"/>
      <c r="GN32" s="63"/>
      <c r="GO32" s="64"/>
      <c r="GP32" s="39"/>
    </row>
    <row r="33" spans="1:198" ht="18.75" x14ac:dyDescent="0.3">
      <c r="A33" s="27"/>
      <c r="B33" s="27"/>
      <c r="C33" s="53"/>
      <c r="D33" s="4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43"/>
      <c r="CW33" s="62"/>
      <c r="CX33" s="63"/>
      <c r="CY33" s="63"/>
      <c r="CZ33" s="63"/>
      <c r="DA33" s="63"/>
      <c r="DB33" s="63"/>
      <c r="DC33" s="63"/>
      <c r="DD33" s="63"/>
      <c r="DE33" s="63"/>
      <c r="DF33" s="63"/>
      <c r="DG33" s="63"/>
      <c r="DH33" s="63"/>
      <c r="DI33" s="63"/>
      <c r="DJ33" s="63"/>
      <c r="DK33" s="63"/>
      <c r="DL33" s="63"/>
      <c r="DM33" s="63"/>
      <c r="DN33" s="63"/>
      <c r="DO33" s="63"/>
      <c r="DP33" s="63"/>
      <c r="DQ33" s="63"/>
      <c r="DR33" s="63"/>
      <c r="DS33" s="63"/>
      <c r="DT33" s="63"/>
      <c r="DU33" s="63"/>
      <c r="DV33" s="63"/>
      <c r="DW33" s="63"/>
      <c r="DX33" s="63"/>
      <c r="DY33" s="63"/>
      <c r="DZ33" s="63"/>
      <c r="EA33" s="63"/>
      <c r="EB33" s="63"/>
      <c r="EC33" s="63"/>
      <c r="ED33" s="63"/>
      <c r="EE33" s="63"/>
      <c r="EF33" s="63"/>
      <c r="EG33" s="63"/>
      <c r="EH33" s="63"/>
      <c r="EI33" s="63"/>
      <c r="EJ33" s="63"/>
      <c r="EK33" s="63"/>
      <c r="EL33" s="63"/>
      <c r="EM33" s="63"/>
      <c r="EN33" s="63"/>
      <c r="EO33" s="63"/>
      <c r="EP33" s="63"/>
      <c r="EQ33" s="63"/>
      <c r="ER33" s="63"/>
      <c r="ES33" s="63"/>
      <c r="ET33" s="63"/>
      <c r="EU33" s="63"/>
      <c r="EV33" s="63"/>
      <c r="EW33" s="63"/>
      <c r="EX33" s="63"/>
      <c r="EY33" s="63"/>
      <c r="EZ33" s="63"/>
      <c r="FA33" s="63"/>
      <c r="FB33" s="63"/>
      <c r="FC33" s="63"/>
      <c r="FD33" s="63"/>
      <c r="FE33" s="63"/>
      <c r="FF33" s="63"/>
      <c r="FG33" s="63"/>
      <c r="FH33" s="63"/>
      <c r="FI33" s="63"/>
      <c r="FJ33" s="63"/>
      <c r="FK33" s="63"/>
      <c r="FL33" s="63"/>
      <c r="FM33" s="63"/>
      <c r="FN33" s="63"/>
      <c r="FO33" s="63"/>
      <c r="FP33" s="63"/>
      <c r="FQ33" s="63"/>
      <c r="FR33" s="63"/>
      <c r="FS33" s="63"/>
      <c r="FT33" s="63"/>
      <c r="FU33" s="63"/>
      <c r="FV33" s="63"/>
      <c r="FW33" s="63"/>
      <c r="FX33" s="63"/>
      <c r="FY33" s="63"/>
      <c r="FZ33" s="63"/>
      <c r="GA33" s="63"/>
      <c r="GB33" s="63"/>
      <c r="GC33" s="63"/>
      <c r="GD33" s="63"/>
      <c r="GE33" s="63"/>
      <c r="GF33" s="63"/>
      <c r="GG33" s="63"/>
      <c r="GH33" s="63"/>
      <c r="GI33" s="63"/>
      <c r="GJ33" s="63"/>
      <c r="GK33" s="63"/>
      <c r="GL33" s="63"/>
      <c r="GM33" s="63"/>
      <c r="GN33" s="63"/>
      <c r="GO33" s="64"/>
      <c r="GP33" s="40"/>
    </row>
    <row r="34" spans="1:198" ht="19.5" thickBot="1" x14ac:dyDescent="0.35">
      <c r="A34" s="30"/>
      <c r="B34" s="30"/>
      <c r="C34" s="54"/>
      <c r="D34" s="44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6"/>
      <c r="CW34" s="65"/>
      <c r="CX34" s="66"/>
      <c r="CY34" s="66"/>
      <c r="CZ34" s="66"/>
      <c r="DA34" s="66"/>
      <c r="DB34" s="66"/>
      <c r="DC34" s="66"/>
      <c r="DD34" s="66"/>
      <c r="DE34" s="66"/>
      <c r="DF34" s="66"/>
      <c r="DG34" s="66"/>
      <c r="DH34" s="66"/>
      <c r="DI34" s="66"/>
      <c r="DJ34" s="66"/>
      <c r="DK34" s="66"/>
      <c r="DL34" s="66"/>
      <c r="DM34" s="66"/>
      <c r="DN34" s="66"/>
      <c r="DO34" s="66"/>
      <c r="DP34" s="66"/>
      <c r="DQ34" s="66"/>
      <c r="DR34" s="66"/>
      <c r="DS34" s="66"/>
      <c r="DT34" s="66"/>
      <c r="DU34" s="66"/>
      <c r="DV34" s="66"/>
      <c r="DW34" s="66"/>
      <c r="DX34" s="66"/>
      <c r="DY34" s="66"/>
      <c r="DZ34" s="66"/>
      <c r="EA34" s="66"/>
      <c r="EB34" s="66"/>
      <c r="EC34" s="66"/>
      <c r="ED34" s="66"/>
      <c r="EE34" s="66"/>
      <c r="EF34" s="66"/>
      <c r="EG34" s="66"/>
      <c r="EH34" s="66"/>
      <c r="EI34" s="66"/>
      <c r="EJ34" s="66"/>
      <c r="EK34" s="66"/>
      <c r="EL34" s="66"/>
      <c r="EM34" s="66"/>
      <c r="EN34" s="66"/>
      <c r="EO34" s="66"/>
      <c r="EP34" s="66"/>
      <c r="EQ34" s="66"/>
      <c r="ER34" s="66"/>
      <c r="ES34" s="66"/>
      <c r="ET34" s="66"/>
      <c r="EU34" s="66"/>
      <c r="EV34" s="66"/>
      <c r="EW34" s="66"/>
      <c r="EX34" s="66"/>
      <c r="EY34" s="66"/>
      <c r="EZ34" s="66"/>
      <c r="FA34" s="66"/>
      <c r="FB34" s="66"/>
      <c r="FC34" s="66"/>
      <c r="FD34" s="66"/>
      <c r="FE34" s="66"/>
      <c r="FF34" s="66"/>
      <c r="FG34" s="66"/>
      <c r="FH34" s="66"/>
      <c r="FI34" s="66"/>
      <c r="FJ34" s="66"/>
      <c r="FK34" s="66"/>
      <c r="FL34" s="66"/>
      <c r="FM34" s="66"/>
      <c r="FN34" s="66"/>
      <c r="FO34" s="66"/>
      <c r="FP34" s="66"/>
      <c r="FQ34" s="66"/>
      <c r="FR34" s="66"/>
      <c r="FS34" s="66"/>
      <c r="FT34" s="66"/>
      <c r="FU34" s="66"/>
      <c r="FV34" s="66"/>
      <c r="FW34" s="66"/>
      <c r="FX34" s="66"/>
      <c r="FY34" s="66"/>
      <c r="FZ34" s="66"/>
      <c r="GA34" s="66"/>
      <c r="GB34" s="66"/>
      <c r="GC34" s="66"/>
      <c r="GD34" s="66"/>
      <c r="GE34" s="66"/>
      <c r="GF34" s="66"/>
      <c r="GG34" s="66"/>
      <c r="GH34" s="66"/>
      <c r="GI34" s="66"/>
      <c r="GJ34" s="66"/>
      <c r="GK34" s="66"/>
      <c r="GL34" s="66"/>
      <c r="GM34" s="66"/>
      <c r="GN34" s="66"/>
      <c r="GO34" s="67"/>
      <c r="GP34" s="41"/>
    </row>
  </sheetData>
  <mergeCells count="18">
    <mergeCell ref="A28:A30"/>
    <mergeCell ref="GP4:GP5"/>
    <mergeCell ref="D6:CV6"/>
    <mergeCell ref="D4:CV4"/>
    <mergeCell ref="A7:A9"/>
    <mergeCell ref="A10:A12"/>
    <mergeCell ref="CW4:GO4"/>
    <mergeCell ref="CW6:GO6"/>
    <mergeCell ref="A13:A15"/>
    <mergeCell ref="A16:A18"/>
    <mergeCell ref="A19:A21"/>
    <mergeCell ref="A22:A24"/>
    <mergeCell ref="A25:A27"/>
    <mergeCell ref="A1:GP1"/>
    <mergeCell ref="A2:GP2"/>
    <mergeCell ref="A3:GP3"/>
    <mergeCell ref="A4:A5"/>
    <mergeCell ref="C4:C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O18"/>
  <sheetViews>
    <sheetView workbookViewId="0">
      <selection activeCell="J8" sqref="J8"/>
    </sheetView>
  </sheetViews>
  <sheetFormatPr defaultRowHeight="15" x14ac:dyDescent="0.25"/>
  <cols>
    <col min="1" max="1" width="8.140625" customWidth="1"/>
    <col min="2" max="2" width="39.7109375" customWidth="1"/>
    <col min="3" max="3" width="8" customWidth="1"/>
    <col min="4" max="4" width="12.140625" customWidth="1"/>
    <col min="5" max="5" width="8.28515625" customWidth="1"/>
    <col min="6" max="7" width="12.42578125" customWidth="1"/>
    <col min="8" max="8" width="8.85546875" customWidth="1"/>
    <col min="9" max="9" width="11.5703125" customWidth="1"/>
    <col min="10" max="10" width="11.140625" customWidth="1"/>
  </cols>
  <sheetData>
    <row r="1" spans="1:15" ht="26.25" customHeight="1" x14ac:dyDescent="0.25">
      <c r="A1" s="108" t="s">
        <v>21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5" ht="32.25" customHeight="1" x14ac:dyDescent="0.25">
      <c r="A2" s="109" t="s">
        <v>29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5" ht="26.25" thickBot="1" x14ac:dyDescent="0.3">
      <c r="A3" s="110">
        <v>43602</v>
      </c>
      <c r="B3" s="110"/>
      <c r="C3" s="110"/>
      <c r="D3" s="110"/>
      <c r="E3" s="110"/>
      <c r="F3" s="110"/>
      <c r="G3" s="110"/>
      <c r="H3" s="110"/>
      <c r="I3" s="110"/>
      <c r="J3" s="110"/>
    </row>
    <row r="4" spans="1:15" ht="18.75" customHeight="1" x14ac:dyDescent="0.25">
      <c r="A4" s="111" t="s">
        <v>0</v>
      </c>
      <c r="B4" s="111" t="s">
        <v>1</v>
      </c>
      <c r="C4" s="134" t="s">
        <v>2</v>
      </c>
      <c r="D4" s="111" t="s">
        <v>22</v>
      </c>
      <c r="E4" s="137" t="s">
        <v>23</v>
      </c>
      <c r="F4" s="138"/>
      <c r="G4" s="139" t="s">
        <v>22</v>
      </c>
      <c r="H4" s="141" t="s">
        <v>23</v>
      </c>
      <c r="I4" s="142"/>
      <c r="J4" s="118" t="s">
        <v>20</v>
      </c>
    </row>
    <row r="5" spans="1:15" ht="38.25" thickBot="1" x14ac:dyDescent="0.3">
      <c r="A5" s="112"/>
      <c r="B5" s="112"/>
      <c r="C5" s="135"/>
      <c r="D5" s="136"/>
      <c r="E5" s="32" t="s">
        <v>3</v>
      </c>
      <c r="F5" s="5" t="s">
        <v>4</v>
      </c>
      <c r="G5" s="140"/>
      <c r="H5" s="33" t="s">
        <v>3</v>
      </c>
      <c r="I5" s="6" t="s">
        <v>4</v>
      </c>
      <c r="J5" s="119"/>
    </row>
    <row r="6" spans="1:15" s="1" customFormat="1" ht="19.5" thickBot="1" x14ac:dyDescent="0.3">
      <c r="A6" s="7"/>
      <c r="B6" s="8" t="s">
        <v>5</v>
      </c>
      <c r="C6" s="9"/>
      <c r="D6" s="132" t="s">
        <v>24</v>
      </c>
      <c r="E6" s="132"/>
      <c r="F6" s="133"/>
      <c r="G6" s="132" t="s">
        <v>25</v>
      </c>
      <c r="H6" s="132"/>
      <c r="I6" s="133"/>
      <c r="J6" s="10"/>
    </row>
    <row r="7" spans="1:15" ht="56.25" x14ac:dyDescent="0.25">
      <c r="A7" s="11" t="s">
        <v>6</v>
      </c>
      <c r="B7" s="15" t="s">
        <v>8</v>
      </c>
      <c r="C7" s="16">
        <v>25</v>
      </c>
      <c r="D7" s="2">
        <v>3</v>
      </c>
      <c r="E7" s="2"/>
      <c r="F7" s="2"/>
      <c r="G7" s="2"/>
      <c r="H7" s="2"/>
      <c r="I7" s="2"/>
      <c r="J7" s="13">
        <f>F7+I7</f>
        <v>0</v>
      </c>
      <c r="L7" s="17"/>
    </row>
    <row r="8" spans="1:15" ht="56.25" x14ac:dyDescent="0.25">
      <c r="A8" s="11" t="s">
        <v>7</v>
      </c>
      <c r="B8" s="15" t="s">
        <v>10</v>
      </c>
      <c r="C8" s="16">
        <v>25</v>
      </c>
      <c r="D8" s="2">
        <v>1</v>
      </c>
      <c r="E8" s="2"/>
      <c r="F8" s="2"/>
      <c r="G8" s="2"/>
      <c r="H8" s="2"/>
      <c r="I8" s="2"/>
      <c r="J8" s="13">
        <f t="shared" ref="J8:J15" si="0">F8+I8</f>
        <v>0</v>
      </c>
      <c r="L8" s="17"/>
    </row>
    <row r="9" spans="1:15" ht="37.5" x14ac:dyDescent="0.25">
      <c r="A9" s="11" t="s">
        <v>9</v>
      </c>
      <c r="B9" s="18" t="s">
        <v>26</v>
      </c>
      <c r="C9" s="12">
        <v>25</v>
      </c>
      <c r="D9" s="2">
        <v>0</v>
      </c>
      <c r="E9" s="2"/>
      <c r="F9" s="2"/>
      <c r="G9" s="2"/>
      <c r="H9" s="2"/>
      <c r="I9" s="2"/>
      <c r="J9" s="13">
        <f t="shared" si="0"/>
        <v>0</v>
      </c>
      <c r="L9" s="17"/>
    </row>
    <row r="10" spans="1:15" ht="37.5" x14ac:dyDescent="0.25">
      <c r="A10" s="11" t="s">
        <v>11</v>
      </c>
      <c r="B10" s="15" t="s">
        <v>13</v>
      </c>
      <c r="C10" s="12">
        <v>25</v>
      </c>
      <c r="D10" s="2">
        <v>1</v>
      </c>
      <c r="E10" s="2"/>
      <c r="F10" s="2"/>
      <c r="G10" s="2"/>
      <c r="H10" s="2"/>
      <c r="I10" s="2"/>
      <c r="J10" s="13">
        <f t="shared" si="0"/>
        <v>0</v>
      </c>
      <c r="L10" s="17"/>
    </row>
    <row r="11" spans="1:15" ht="56.25" x14ac:dyDescent="0.25">
      <c r="A11" s="11" t="s">
        <v>12</v>
      </c>
      <c r="B11" s="15" t="s">
        <v>15</v>
      </c>
      <c r="C11" s="16">
        <v>20</v>
      </c>
      <c r="D11" s="2">
        <v>4</v>
      </c>
      <c r="E11" s="2">
        <v>1</v>
      </c>
      <c r="F11" s="2"/>
      <c r="G11" s="2"/>
      <c r="H11" s="2"/>
      <c r="I11" s="2"/>
      <c r="J11" s="13">
        <f t="shared" si="0"/>
        <v>0</v>
      </c>
      <c r="L11" s="17"/>
    </row>
    <row r="12" spans="1:15" ht="75" x14ac:dyDescent="0.25">
      <c r="A12" s="11" t="s">
        <v>14</v>
      </c>
      <c r="B12" s="15" t="s">
        <v>17</v>
      </c>
      <c r="C12" s="12">
        <v>20</v>
      </c>
      <c r="D12" s="2">
        <v>0</v>
      </c>
      <c r="E12" s="2"/>
      <c r="F12" s="2"/>
      <c r="G12" s="2"/>
      <c r="H12" s="2"/>
      <c r="I12" s="2"/>
      <c r="J12" s="13">
        <f t="shared" si="0"/>
        <v>0</v>
      </c>
      <c r="L12" s="17"/>
      <c r="O12" t="s">
        <v>27</v>
      </c>
    </row>
    <row r="13" spans="1:15" ht="37.5" x14ac:dyDescent="0.25">
      <c r="A13" s="11" t="s">
        <v>16</v>
      </c>
      <c r="B13" s="15" t="s">
        <v>19</v>
      </c>
      <c r="C13" s="16">
        <v>15</v>
      </c>
      <c r="D13" s="2">
        <v>7</v>
      </c>
      <c r="E13" s="2"/>
      <c r="F13" s="2"/>
      <c r="G13" s="2"/>
      <c r="H13" s="2"/>
      <c r="I13" s="2"/>
      <c r="J13" s="13">
        <f t="shared" si="0"/>
        <v>0</v>
      </c>
      <c r="K13" s="3"/>
      <c r="L13" s="17"/>
    </row>
    <row r="14" spans="1:15" ht="56.25" x14ac:dyDescent="0.25">
      <c r="A14" s="11" t="s">
        <v>18</v>
      </c>
      <c r="B14" s="15" t="s">
        <v>30</v>
      </c>
      <c r="C14" s="16">
        <v>20</v>
      </c>
      <c r="D14" s="2">
        <v>0</v>
      </c>
      <c r="E14" s="2"/>
      <c r="F14" s="2"/>
      <c r="G14" s="2"/>
      <c r="H14" s="2"/>
      <c r="I14" s="2"/>
      <c r="J14" s="13">
        <f t="shared" si="0"/>
        <v>0</v>
      </c>
      <c r="K14" s="3"/>
      <c r="L14" s="17"/>
    </row>
    <row r="15" spans="1:15" ht="18.75" x14ac:dyDescent="0.3">
      <c r="A15" s="11"/>
      <c r="B15" s="19" t="s">
        <v>20</v>
      </c>
      <c r="C15" s="20">
        <f>SUM(C7:C14)</f>
        <v>175</v>
      </c>
      <c r="D15" s="21">
        <f>SUM(D7:D14)</f>
        <v>16</v>
      </c>
      <c r="E15" s="21">
        <f t="shared" ref="E15:I15" si="1">SUM(E7:E13)</f>
        <v>1</v>
      </c>
      <c r="F15" s="21">
        <f t="shared" si="1"/>
        <v>0</v>
      </c>
      <c r="G15" s="21">
        <f t="shared" si="1"/>
        <v>0</v>
      </c>
      <c r="H15" s="21">
        <f t="shared" si="1"/>
        <v>0</v>
      </c>
      <c r="I15" s="21">
        <f t="shared" si="1"/>
        <v>0</v>
      </c>
      <c r="J15" s="22">
        <f t="shared" si="0"/>
        <v>0</v>
      </c>
      <c r="K15" s="4"/>
      <c r="L15" s="14"/>
    </row>
    <row r="16" spans="1:15" ht="18.75" x14ac:dyDescent="0.3">
      <c r="A16" s="11"/>
      <c r="B16" s="23" t="s">
        <v>28</v>
      </c>
      <c r="C16" s="23"/>
      <c r="D16" s="24">
        <f>D15/C15</f>
        <v>9.1428571428571428E-2</v>
      </c>
      <c r="E16" s="2"/>
      <c r="F16" s="24">
        <f>F15/C15</f>
        <v>0</v>
      </c>
      <c r="G16" s="25"/>
      <c r="H16" s="25"/>
      <c r="I16" s="25"/>
      <c r="J16" s="26"/>
    </row>
    <row r="17" spans="1:10" ht="18.75" x14ac:dyDescent="0.3">
      <c r="A17" s="11" t="s">
        <v>6</v>
      </c>
      <c r="B17" s="27"/>
      <c r="C17" s="27"/>
      <c r="D17" s="2"/>
      <c r="E17" s="2"/>
      <c r="F17" s="28"/>
      <c r="G17" s="25"/>
      <c r="H17" s="25"/>
      <c r="I17" s="25"/>
      <c r="J17" s="29"/>
    </row>
    <row r="18" spans="1:10" ht="19.5" thickBot="1" x14ac:dyDescent="0.35">
      <c r="A18" s="11"/>
      <c r="B18" s="30"/>
      <c r="C18" s="30"/>
      <c r="D18" s="25"/>
      <c r="E18" s="25"/>
      <c r="F18" s="25"/>
      <c r="G18" s="25"/>
      <c r="H18" s="25"/>
      <c r="I18" s="25"/>
      <c r="J18" s="31"/>
    </row>
  </sheetData>
  <mergeCells count="13">
    <mergeCell ref="J4:J5"/>
    <mergeCell ref="D6:F6"/>
    <mergeCell ref="G6:I6"/>
    <mergeCell ref="A1:J1"/>
    <mergeCell ref="A2:J2"/>
    <mergeCell ref="A3:J3"/>
    <mergeCell ref="A4:A5"/>
    <mergeCell ref="B4:B5"/>
    <mergeCell ref="C4:C5"/>
    <mergeCell ref="D4:D5"/>
    <mergeCell ref="E4:F4"/>
    <mergeCell ref="G4:G5"/>
    <mergeCell ref="H4:I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O18"/>
  <sheetViews>
    <sheetView tabSelected="1" workbookViewId="0">
      <selection activeCell="D7" sqref="D7"/>
    </sheetView>
  </sheetViews>
  <sheetFormatPr defaultRowHeight="15" x14ac:dyDescent="0.25"/>
  <cols>
    <col min="1" max="1" width="8.140625" customWidth="1"/>
    <col min="2" max="2" width="39.7109375" customWidth="1"/>
    <col min="3" max="3" width="8" customWidth="1"/>
    <col min="4" max="4" width="12.140625" customWidth="1"/>
    <col min="5" max="5" width="8.28515625" customWidth="1"/>
    <col min="6" max="7" width="12.42578125" customWidth="1"/>
    <col min="8" max="8" width="11.42578125" customWidth="1"/>
    <col min="9" max="9" width="11.5703125" customWidth="1"/>
    <col min="10" max="10" width="11.140625" customWidth="1"/>
  </cols>
  <sheetData>
    <row r="1" spans="1:15" ht="26.25" customHeight="1" x14ac:dyDescent="0.25">
      <c r="A1" s="108" t="s">
        <v>21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5" ht="32.25" customHeight="1" x14ac:dyDescent="0.25">
      <c r="A2" s="109" t="s">
        <v>29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5" ht="26.25" thickBot="1" x14ac:dyDescent="0.3">
      <c r="A3" s="110" t="str">
        <f ca="1">MID(CELL("ИМЯФАЙЛА",A1),SEARCH("]",CELL("ИМЯФАЙЛА",A1))+1,255)</f>
        <v>22.05.2019</v>
      </c>
      <c r="B3" s="110"/>
      <c r="C3" s="110"/>
      <c r="D3" s="110"/>
      <c r="E3" s="110"/>
      <c r="F3" s="110"/>
      <c r="G3" s="110"/>
      <c r="H3" s="110"/>
      <c r="I3" s="110"/>
      <c r="J3" s="110"/>
    </row>
    <row r="4" spans="1:15" ht="18.75" customHeight="1" x14ac:dyDescent="0.25">
      <c r="A4" s="111" t="s">
        <v>0</v>
      </c>
      <c r="B4" s="111" t="s">
        <v>1</v>
      </c>
      <c r="C4" s="134" t="s">
        <v>2</v>
      </c>
      <c r="D4" s="111" t="s">
        <v>22</v>
      </c>
      <c r="E4" s="137" t="s">
        <v>23</v>
      </c>
      <c r="F4" s="138"/>
      <c r="G4" s="139" t="s">
        <v>22</v>
      </c>
      <c r="H4" s="141" t="s">
        <v>23</v>
      </c>
      <c r="I4" s="142"/>
      <c r="J4" s="118" t="s">
        <v>20</v>
      </c>
    </row>
    <row r="5" spans="1:15" ht="38.25" thickBot="1" x14ac:dyDescent="0.3">
      <c r="A5" s="112"/>
      <c r="B5" s="112"/>
      <c r="C5" s="135"/>
      <c r="D5" s="136"/>
      <c r="E5" s="36" t="s">
        <v>3</v>
      </c>
      <c r="F5" s="5" t="s">
        <v>4</v>
      </c>
      <c r="G5" s="140"/>
      <c r="H5" s="37" t="s">
        <v>3</v>
      </c>
      <c r="I5" s="6" t="s">
        <v>4</v>
      </c>
      <c r="J5" s="119"/>
    </row>
    <row r="6" spans="1:15" s="1" customFormat="1" ht="19.5" thickBot="1" x14ac:dyDescent="0.3">
      <c r="A6" s="7"/>
      <c r="B6" s="8" t="s">
        <v>5</v>
      </c>
      <c r="C6" s="9"/>
      <c r="D6" s="132" t="s">
        <v>24</v>
      </c>
      <c r="E6" s="132"/>
      <c r="F6" s="133"/>
      <c r="G6" s="132" t="s">
        <v>25</v>
      </c>
      <c r="H6" s="132"/>
      <c r="I6" s="133"/>
      <c r="J6" s="10"/>
    </row>
    <row r="7" spans="1:15" ht="56.25" x14ac:dyDescent="0.25">
      <c r="A7" s="11" t="s">
        <v>6</v>
      </c>
      <c r="B7" s="15" t="s">
        <v>8</v>
      </c>
      <c r="C7" s="16">
        <v>25</v>
      </c>
      <c r="D7" s="2">
        <f ca="1">SUMIF('Итоговый лист'!$D$5:$CV$5,"&lt;="&amp;$A$3,INDEX(IF(COUNTA($D$6:D$6)=1,'Итоговый лист'!$D$7:$CV$30,'Итоговый лист'!$CW$7:$GO$30),($A7-1)*3+MOD(COLUMN(C7),3)+1,))</f>
        <v>3</v>
      </c>
      <c r="E7" s="2">
        <f ca="1">SUMIF('Итоговый лист'!$D$5:$CV$5,"&lt;="&amp;$A$3,INDEX(IF(COUNTA($D$6:E$6)=1,'Итоговый лист'!$D$7:$CV$30,'Итоговый лист'!$CW$7:$GO$30),($A7-1)*3+MOD(COLUMN(D7),3)+1,))</f>
        <v>0</v>
      </c>
      <c r="F7" s="2">
        <f ca="1">SUMIF('Итоговый лист'!$D$5:$CV$5,"&lt;="&amp;$A$3,INDEX(IF(COUNTA($D$6:F$6)=1,'Итоговый лист'!$D$7:$CV$30,'Итоговый лист'!$CW$7:$GO$30),($A7-1)*3+MOD(COLUMN(E7),3)+1,))</f>
        <v>0</v>
      </c>
      <c r="G7" s="2">
        <f ca="1">SUMIF('Итоговый лист'!$D$5:$CV$5,"&lt;="&amp;$A$3,INDEX(IF(COUNTA($D$6:G$6)=1,'Итоговый лист'!$D$7:$CV$30,'Итоговый лист'!$CW$7:$GO$30),($A7-1)*3+MOD(COLUMN(F7),3)+1,))</f>
        <v>0</v>
      </c>
      <c r="H7" s="2">
        <f ca="1">SUMIF('Итоговый лист'!$D$5:$CV$5,"&lt;="&amp;$A$3,INDEX(IF(COUNTA($D$6:H$6)=1,'Итоговый лист'!$D$7:$CV$30,'Итоговый лист'!$CW$7:$GO$30),($A7-1)*3+MOD(COLUMN(G7),3)+1,))</f>
        <v>0</v>
      </c>
      <c r="I7" s="2">
        <f ca="1">SUMIF('Итоговый лист'!$D$5:$CV$5,"&lt;="&amp;$A$3,INDEX(IF(COUNTA($D$6:I$6)=1,'Итоговый лист'!$D$7:$CV$30,'Итоговый лист'!$CW$7:$GO$30),($A7-1)*3+MOD(COLUMN(H7),3)+1,))</f>
        <v>0</v>
      </c>
      <c r="J7" s="13">
        <f t="shared" ref="J7:J15" ca="1" si="0">F7+I7</f>
        <v>0</v>
      </c>
      <c r="L7" s="17"/>
    </row>
    <row r="8" spans="1:15" ht="56.25" x14ac:dyDescent="0.25">
      <c r="A8" s="11" t="s">
        <v>7</v>
      </c>
      <c r="B8" s="15" t="s">
        <v>10</v>
      </c>
      <c r="C8" s="16">
        <v>25</v>
      </c>
      <c r="D8" s="2">
        <f ca="1">SUMIF('Итоговый лист'!$D$5:$CV$5,"&lt;="&amp;$A$3,INDEX(IF(COUNTA($D$6:D$6)=1,'Итоговый лист'!$D$7:$CV$30,'Итоговый лист'!$CW$7:$GO$30),($A8-1)*3+MOD(COLUMN(C8),3)+1,))</f>
        <v>1</v>
      </c>
      <c r="E8" s="2">
        <f ca="1">SUMIF('Итоговый лист'!$D$5:$CV$5,"&lt;="&amp;$A$3,INDEX(IF(COUNTA($D$6:E$6)=1,'Итоговый лист'!$D$7:$CV$30,'Итоговый лист'!$CW$7:$GO$30),($A8-1)*3+MOD(COLUMN(D8),3)+1,))</f>
        <v>0</v>
      </c>
      <c r="F8" s="2">
        <f ca="1">SUMIF('Итоговый лист'!$D$5:$CV$5,"&lt;="&amp;$A$3,INDEX(IF(COUNTA($D$6:F$6)=1,'Итоговый лист'!$D$7:$CV$30,'Итоговый лист'!$CW$7:$GO$30),($A8-1)*3+MOD(COLUMN(E8),3)+1,))</f>
        <v>0</v>
      </c>
      <c r="G8" s="2">
        <f ca="1">SUMIF('Итоговый лист'!$D$5:$CV$5,"&lt;="&amp;$A$3,INDEX(IF(COUNTA($D$6:G$6)=1,'Итоговый лист'!$D$7:$CV$30,'Итоговый лист'!$CW$7:$GO$30),($A8-1)*3+MOD(COLUMN(F8),3)+1,))</f>
        <v>0</v>
      </c>
      <c r="H8" s="2">
        <f ca="1">SUMIF('Итоговый лист'!$D$5:$CV$5,"&lt;="&amp;$A$3,INDEX(IF(COUNTA($D$6:H$6)=1,'Итоговый лист'!$D$7:$CV$30,'Итоговый лист'!$CW$7:$GO$30),($A8-1)*3+MOD(COLUMN(G8),3)+1,))</f>
        <v>0</v>
      </c>
      <c r="I8" s="2">
        <f ca="1">SUMIF('Итоговый лист'!$D$5:$CV$5,"&lt;="&amp;$A$3,INDEX(IF(COUNTA($D$6:I$6)=1,'Итоговый лист'!$D$7:$CV$30,'Итоговый лист'!$CW$7:$GO$30),($A8-1)*3+MOD(COLUMN(H8),3)+1,))</f>
        <v>0</v>
      </c>
      <c r="J8" s="13">
        <f t="shared" ca="1" si="0"/>
        <v>0</v>
      </c>
      <c r="L8" s="17"/>
    </row>
    <row r="9" spans="1:15" ht="37.5" x14ac:dyDescent="0.25">
      <c r="A9" s="11" t="s">
        <v>9</v>
      </c>
      <c r="B9" s="18" t="s">
        <v>26</v>
      </c>
      <c r="C9" s="12">
        <v>25</v>
      </c>
      <c r="D9" s="2">
        <f ca="1">SUMIF('Итоговый лист'!$D$5:$CV$5,"&lt;="&amp;$A$3,INDEX(IF(COUNTA($D$6:D$6)=1,'Итоговый лист'!$D$7:$CV$30,'Итоговый лист'!$CW$7:$GO$30),($A9-1)*3+MOD(COLUMN(C9),3)+1,))</f>
        <v>0</v>
      </c>
      <c r="E9" s="2">
        <f ca="1">SUMIF('Итоговый лист'!$D$5:$CV$5,"&lt;="&amp;$A$3,INDEX(IF(COUNTA($D$6:E$6)=1,'Итоговый лист'!$D$7:$CV$30,'Итоговый лист'!$CW$7:$GO$30),($A9-1)*3+MOD(COLUMN(D9),3)+1,))</f>
        <v>77</v>
      </c>
      <c r="F9" s="2">
        <f ca="1">SUMIF('Итоговый лист'!$D$5:$CV$5,"&lt;="&amp;$A$3,INDEX(IF(COUNTA($D$6:F$6)=1,'Итоговый лист'!$D$7:$CV$30,'Итоговый лист'!$CW$7:$GO$30),($A9-1)*3+MOD(COLUMN(E9),3)+1,))</f>
        <v>0</v>
      </c>
      <c r="G9" s="2">
        <f ca="1">SUMIF('Итоговый лист'!$D$5:$CV$5,"&lt;="&amp;$A$3,INDEX(IF(COUNTA($D$6:G$6)=1,'Итоговый лист'!$D$7:$CV$30,'Итоговый лист'!$CW$7:$GO$30),($A9-1)*3+MOD(COLUMN(F9),3)+1,))</f>
        <v>0</v>
      </c>
      <c r="H9" s="2">
        <f ca="1">SUMIF('Итоговый лист'!$D$5:$CV$5,"&lt;="&amp;$A$3,INDEX(IF(COUNTA($D$6:H$6)=1,'Итоговый лист'!$D$7:$CV$30,'Итоговый лист'!$CW$7:$GO$30),($A9-1)*3+MOD(COLUMN(G9),3)+1,))</f>
        <v>0</v>
      </c>
      <c r="I9" s="2">
        <f ca="1">SUMIF('Итоговый лист'!$D$5:$CV$5,"&lt;="&amp;$A$3,INDEX(IF(COUNTA($D$6:I$6)=1,'Итоговый лист'!$D$7:$CV$30,'Итоговый лист'!$CW$7:$GO$30),($A9-1)*3+MOD(COLUMN(H9),3)+1,))</f>
        <v>0</v>
      </c>
      <c r="J9" s="13">
        <f t="shared" ca="1" si="0"/>
        <v>0</v>
      </c>
      <c r="L9" s="17"/>
    </row>
    <row r="10" spans="1:15" ht="37.5" x14ac:dyDescent="0.25">
      <c r="A10" s="11" t="s">
        <v>11</v>
      </c>
      <c r="B10" s="15" t="s">
        <v>13</v>
      </c>
      <c r="C10" s="12">
        <v>25</v>
      </c>
      <c r="D10" s="2">
        <f ca="1">SUMIF('Итоговый лист'!$D$5:$CV$5,"&lt;="&amp;$A$3,INDEX(IF(COUNTA($D$6:D$6)=1,'Итоговый лист'!$D$7:$CV$30,'Итоговый лист'!$CW$7:$GO$30),($A10-1)*3+MOD(COLUMN(C10),3)+1,))</f>
        <v>1</v>
      </c>
      <c r="E10" s="2">
        <f ca="1">SUMIF('Итоговый лист'!$D$5:$CV$5,"&lt;="&amp;$A$3,INDEX(IF(COUNTA($D$6:E$6)=1,'Итоговый лист'!$D$7:$CV$30,'Итоговый лист'!$CW$7:$GO$30),($A10-1)*3+MOD(COLUMN(D10),3)+1,))</f>
        <v>0</v>
      </c>
      <c r="F10" s="2">
        <f ca="1">SUMIF('Итоговый лист'!$D$5:$CV$5,"&lt;="&amp;$A$3,INDEX(IF(COUNTA($D$6:F$6)=1,'Итоговый лист'!$D$7:$CV$30,'Итоговый лист'!$CW$7:$GO$30),($A10-1)*3+MOD(COLUMN(E10),3)+1,))</f>
        <v>88</v>
      </c>
      <c r="G10" s="2">
        <f ca="1">SUMIF('Итоговый лист'!$D$5:$CV$5,"&lt;="&amp;$A$3,INDEX(IF(COUNTA($D$6:G$6)=1,'Итоговый лист'!$D$7:$CV$30,'Итоговый лист'!$CW$7:$GO$30),($A10-1)*3+MOD(COLUMN(F10),3)+1,))</f>
        <v>11</v>
      </c>
      <c r="H10" s="2">
        <f ca="1">SUMIF('Итоговый лист'!$D$5:$CV$5,"&lt;="&amp;$A$3,INDEX(IF(COUNTA($D$6:H$6)=1,'Итоговый лист'!$D$7:$CV$30,'Итоговый лист'!$CW$7:$GO$30),($A10-1)*3+MOD(COLUMN(G10),3)+1,))</f>
        <v>0</v>
      </c>
      <c r="I10" s="2">
        <f ca="1">SUMIF('Итоговый лист'!$D$5:$CV$5,"&lt;="&amp;$A$3,INDEX(IF(COUNTA($D$6:I$6)=1,'Итоговый лист'!$D$7:$CV$30,'Итоговый лист'!$CW$7:$GO$30),($A10-1)*3+MOD(COLUMN(H10),3)+1,))</f>
        <v>0</v>
      </c>
      <c r="J10" s="13">
        <f t="shared" ca="1" si="0"/>
        <v>88</v>
      </c>
      <c r="L10" s="17"/>
    </row>
    <row r="11" spans="1:15" ht="56.25" x14ac:dyDescent="0.25">
      <c r="A11" s="11" t="s">
        <v>12</v>
      </c>
      <c r="B11" s="15" t="s">
        <v>15</v>
      </c>
      <c r="C11" s="16">
        <v>20</v>
      </c>
      <c r="D11" s="2">
        <f ca="1">SUMIF('Итоговый лист'!$D$5:$CV$5,"&lt;="&amp;$A$3,INDEX(IF(COUNTA($D$6:D$6)=1,'Итоговый лист'!$D$7:$CV$30,'Итоговый лист'!$CW$7:$GO$30),($A11-1)*3+MOD(COLUMN(C11),3)+1,))</f>
        <v>4</v>
      </c>
      <c r="E11" s="2">
        <f ca="1">SUMIF('Итоговый лист'!$D$5:$CV$5,"&lt;="&amp;$A$3,INDEX(IF(COUNTA($D$6:E$6)=1,'Итоговый лист'!$D$7:$CV$30,'Итоговый лист'!$CW$7:$GO$30),($A11-1)*3+MOD(COLUMN(D11),3)+1,))</f>
        <v>1</v>
      </c>
      <c r="F11" s="2">
        <f ca="1">SUMIF('Итоговый лист'!$D$5:$CV$5,"&lt;="&amp;$A$3,INDEX(IF(COUNTA($D$6:F$6)=1,'Итоговый лист'!$D$7:$CV$30,'Итоговый лист'!$CW$7:$GO$30),($A11-1)*3+MOD(COLUMN(E11),3)+1,))</f>
        <v>0</v>
      </c>
      <c r="G11" s="2">
        <f ca="1">SUMIF('Итоговый лист'!$D$5:$CV$5,"&lt;="&amp;$A$3,INDEX(IF(COUNTA($D$6:G$6)=1,'Итоговый лист'!$D$7:$CV$30,'Итоговый лист'!$CW$7:$GO$30),($A11-1)*3+MOD(COLUMN(F11),3)+1,))</f>
        <v>0</v>
      </c>
      <c r="H11" s="2">
        <f ca="1">SUMIF('Итоговый лист'!$D$5:$CV$5,"&lt;="&amp;$A$3,INDEX(IF(COUNTA($D$6:H$6)=1,'Итоговый лист'!$D$7:$CV$30,'Итоговый лист'!$CW$7:$GO$30),($A11-1)*3+MOD(COLUMN(G11),3)+1,))</f>
        <v>12</v>
      </c>
      <c r="I11" s="2">
        <f ca="1">SUMIF('Итоговый лист'!$D$5:$CV$5,"&lt;="&amp;$A$3,INDEX(IF(COUNTA($D$6:I$6)=1,'Итоговый лист'!$D$7:$CV$30,'Итоговый лист'!$CW$7:$GO$30),($A11-1)*3+MOD(COLUMN(H11),3)+1,))</f>
        <v>0</v>
      </c>
      <c r="J11" s="13">
        <f t="shared" ca="1" si="0"/>
        <v>0</v>
      </c>
      <c r="L11" s="17"/>
    </row>
    <row r="12" spans="1:15" ht="75" x14ac:dyDescent="0.25">
      <c r="A12" s="11" t="s">
        <v>14</v>
      </c>
      <c r="B12" s="15" t="s">
        <v>17</v>
      </c>
      <c r="C12" s="12">
        <v>20</v>
      </c>
      <c r="D12" s="2">
        <f ca="1">SUMIF('Итоговый лист'!$D$5:$CV$5,"&lt;="&amp;$A$3,INDEX(IF(COUNTA($D$6:D$6)=1,'Итоговый лист'!$D$7:$CV$30,'Итоговый лист'!$CW$7:$GO$30),($A12-1)*3+MOD(COLUMN(C12),3)+1,))</f>
        <v>0</v>
      </c>
      <c r="E12" s="2">
        <f ca="1">SUMIF('Итоговый лист'!$D$5:$CV$5,"&lt;="&amp;$A$3,INDEX(IF(COUNTA($D$6:E$6)=1,'Итоговый лист'!$D$7:$CV$30,'Итоговый лист'!$CW$7:$GO$30),($A12-1)*3+MOD(COLUMN(D12),3)+1,))</f>
        <v>0</v>
      </c>
      <c r="F12" s="2">
        <f ca="1">SUMIF('Итоговый лист'!$D$5:$CV$5,"&lt;="&amp;$A$3,INDEX(IF(COUNTA($D$6:F$6)=1,'Итоговый лист'!$D$7:$CV$30,'Итоговый лист'!$CW$7:$GO$30),($A12-1)*3+MOD(COLUMN(E12),3)+1,))</f>
        <v>0</v>
      </c>
      <c r="G12" s="2">
        <f ca="1">SUMIF('Итоговый лист'!$D$5:$CV$5,"&lt;="&amp;$A$3,INDEX(IF(COUNTA($D$6:G$6)=1,'Итоговый лист'!$D$7:$CV$30,'Итоговый лист'!$CW$7:$GO$30),($A12-1)*3+MOD(COLUMN(F12),3)+1,))</f>
        <v>0</v>
      </c>
      <c r="H12" s="2">
        <f ca="1">SUMIF('Итоговый лист'!$D$5:$CV$5,"&lt;="&amp;$A$3,INDEX(IF(COUNTA($D$6:H$6)=1,'Итоговый лист'!$D$7:$CV$30,'Итоговый лист'!$CW$7:$GO$30),($A12-1)*3+MOD(COLUMN(G12),3)+1,))</f>
        <v>0</v>
      </c>
      <c r="I12" s="2">
        <f ca="1">SUMIF('Итоговый лист'!$D$5:$CV$5,"&lt;="&amp;$A$3,INDEX(IF(COUNTA($D$6:I$6)=1,'Итоговый лист'!$D$7:$CV$30,'Итоговый лист'!$CW$7:$GO$30),($A12-1)*3+MOD(COLUMN(H12),3)+1,))</f>
        <v>13</v>
      </c>
      <c r="J12" s="13">
        <f t="shared" ca="1" si="0"/>
        <v>13</v>
      </c>
      <c r="L12" s="17"/>
      <c r="O12" t="s">
        <v>27</v>
      </c>
    </row>
    <row r="13" spans="1:15" ht="37.5" x14ac:dyDescent="0.25">
      <c r="A13" s="11" t="s">
        <v>16</v>
      </c>
      <c r="B13" s="15" t="s">
        <v>19</v>
      </c>
      <c r="C13" s="16">
        <v>15</v>
      </c>
      <c r="D13" s="2">
        <f ca="1">SUMIF('Итоговый лист'!$D$5:$CV$5,"&lt;="&amp;$A$3,INDEX(IF(COUNTA($D$6:D$6)=1,'Итоговый лист'!$D$7:$CV$30,'Итоговый лист'!$CW$7:$GO$30),($A13-1)*3+MOD(COLUMN(C13),3)+1,))</f>
        <v>7</v>
      </c>
      <c r="E13" s="2">
        <f ca="1">SUMIF('Итоговый лист'!$D$5:$CV$5,"&lt;="&amp;$A$3,INDEX(IF(COUNTA($D$6:E$6)=1,'Итоговый лист'!$D$7:$CV$30,'Итоговый лист'!$CW$7:$GO$30),($A13-1)*3+MOD(COLUMN(D13),3)+1,))</f>
        <v>0</v>
      </c>
      <c r="F13" s="2">
        <f ca="1">SUMIF('Итоговый лист'!$D$5:$CV$5,"&lt;="&amp;$A$3,INDEX(IF(COUNTA($D$6:F$6)=1,'Итоговый лист'!$D$7:$CV$30,'Итоговый лист'!$CW$7:$GO$30),($A13-1)*3+MOD(COLUMN(E13),3)+1,))</f>
        <v>0</v>
      </c>
      <c r="G13" s="2">
        <f ca="1">SUMIF('Итоговый лист'!$D$5:$CV$5,"&lt;="&amp;$A$3,INDEX(IF(COUNTA($D$6:G$6)=1,'Итоговый лист'!$D$7:$CV$30,'Итоговый лист'!$CW$7:$GO$30),($A13-1)*3+MOD(COLUMN(F13),3)+1,))</f>
        <v>0</v>
      </c>
      <c r="H13" s="2">
        <f ca="1">SUMIF('Итоговый лист'!$D$5:$CV$5,"&lt;="&amp;$A$3,INDEX(IF(COUNTA($D$6:H$6)=1,'Итоговый лист'!$D$7:$CV$30,'Итоговый лист'!$CW$7:$GO$30),($A13-1)*3+MOD(COLUMN(G13),3)+1,))</f>
        <v>0</v>
      </c>
      <c r="I13" s="2">
        <f ca="1">SUMIF('Итоговый лист'!$D$5:$CV$5,"&lt;="&amp;$A$3,INDEX(IF(COUNTA($D$6:I$6)=1,'Итоговый лист'!$D$7:$CV$30,'Итоговый лист'!$CW$7:$GO$30),($A13-1)*3+MOD(COLUMN(H13),3)+1,))</f>
        <v>0</v>
      </c>
      <c r="J13" s="13">
        <f t="shared" ca="1" si="0"/>
        <v>0</v>
      </c>
      <c r="K13" s="3"/>
      <c r="L13" s="17"/>
    </row>
    <row r="14" spans="1:15" ht="56.25" x14ac:dyDescent="0.25">
      <c r="A14" s="11" t="s">
        <v>18</v>
      </c>
      <c r="B14" s="15" t="s">
        <v>30</v>
      </c>
      <c r="C14" s="16">
        <v>20</v>
      </c>
      <c r="D14" s="2">
        <f ca="1">SUMIF('Итоговый лист'!$D$5:$CV$5,"&lt;="&amp;$A$3,INDEX(IF(COUNTA($D$6:D$6)=1,'Итоговый лист'!$D$7:$CV$30,'Итоговый лист'!$CW$7:$GO$30),($A14-1)*3+MOD(COLUMN(C14),3)+1,))</f>
        <v>0</v>
      </c>
      <c r="E14" s="2">
        <f ca="1">SUMIF('Итоговый лист'!$D$5:$CV$5,"&lt;="&amp;$A$3,INDEX(IF(COUNTA($D$6:E$6)=1,'Итоговый лист'!$D$7:$CV$30,'Итоговый лист'!$CW$7:$GO$30),($A14-1)*3+MOD(COLUMN(D14),3)+1,))</f>
        <v>0</v>
      </c>
      <c r="F14" s="2">
        <f ca="1">SUMIF('Итоговый лист'!$D$5:$CV$5,"&lt;="&amp;$A$3,INDEX(IF(COUNTA($D$6:F$6)=1,'Итоговый лист'!$D$7:$CV$30,'Итоговый лист'!$CW$7:$GO$30),($A14-1)*3+MOD(COLUMN(E14),3)+1,))</f>
        <v>0</v>
      </c>
      <c r="G14" s="2">
        <f ca="1">SUMIF('Итоговый лист'!$D$5:$CV$5,"&lt;="&amp;$A$3,INDEX(IF(COUNTA($D$6:G$6)=1,'Итоговый лист'!$D$7:$CV$30,'Итоговый лист'!$CW$7:$GO$30),($A14-1)*3+MOD(COLUMN(F14),3)+1,))</f>
        <v>0</v>
      </c>
      <c r="H14" s="2">
        <f ca="1">SUMIF('Итоговый лист'!$D$5:$CV$5,"&lt;="&amp;$A$3,INDEX(IF(COUNTA($D$6:H$6)=1,'Итоговый лист'!$D$7:$CV$30,'Итоговый лист'!$CW$7:$GO$30),($A14-1)*3+MOD(COLUMN(G14),3)+1,))</f>
        <v>0</v>
      </c>
      <c r="I14" s="2">
        <f ca="1">SUMIF('Итоговый лист'!$D$5:$CV$5,"&lt;="&amp;$A$3,INDEX(IF(COUNTA($D$6:I$6)=1,'Итоговый лист'!$D$7:$CV$30,'Итоговый лист'!$CW$7:$GO$30),($A14-1)*3+MOD(COLUMN(H14),3)+1,))</f>
        <v>0</v>
      </c>
      <c r="J14" s="13">
        <f t="shared" ca="1" si="0"/>
        <v>0</v>
      </c>
      <c r="K14" s="3"/>
      <c r="L14" s="17"/>
    </row>
    <row r="15" spans="1:15" ht="18.75" x14ac:dyDescent="0.3">
      <c r="A15" s="11"/>
      <c r="B15" s="19" t="s">
        <v>20</v>
      </c>
      <c r="C15" s="20">
        <f>SUM(C7:C14)</f>
        <v>175</v>
      </c>
      <c r="D15" s="21">
        <f ca="1">SUM(D7:D14)</f>
        <v>16</v>
      </c>
      <c r="E15" s="21">
        <f t="shared" ref="E15:I15" ca="1" si="1">SUM(E7:E13)</f>
        <v>78</v>
      </c>
      <c r="F15" s="21">
        <f t="shared" ca="1" si="1"/>
        <v>88</v>
      </c>
      <c r="G15" s="21">
        <f t="shared" ca="1" si="1"/>
        <v>11</v>
      </c>
      <c r="H15" s="21">
        <f t="shared" ca="1" si="1"/>
        <v>12</v>
      </c>
      <c r="I15" s="21">
        <f t="shared" ca="1" si="1"/>
        <v>13</v>
      </c>
      <c r="J15" s="22">
        <f t="shared" ca="1" si="0"/>
        <v>101</v>
      </c>
      <c r="K15" s="4"/>
      <c r="L15" s="14"/>
    </row>
    <row r="16" spans="1:15" ht="18.75" x14ac:dyDescent="0.3">
      <c r="A16" s="11"/>
      <c r="B16" s="23" t="s">
        <v>28</v>
      </c>
      <c r="C16" s="23"/>
      <c r="D16" s="24">
        <f ca="1">D15/C15</f>
        <v>9.1428571428571428E-2</v>
      </c>
      <c r="E16" s="2"/>
      <c r="F16" s="24">
        <f ca="1">F15/C15</f>
        <v>0.50285714285714289</v>
      </c>
      <c r="G16" s="25"/>
      <c r="H16" s="25"/>
      <c r="I16" s="25"/>
      <c r="J16" s="26"/>
    </row>
    <row r="17" spans="1:10" ht="18.75" x14ac:dyDescent="0.3">
      <c r="A17" s="11" t="s">
        <v>6</v>
      </c>
      <c r="B17" s="27"/>
      <c r="C17" s="27"/>
      <c r="D17" s="2"/>
      <c r="E17" s="2"/>
      <c r="F17" s="28"/>
      <c r="G17" s="25"/>
      <c r="H17" s="25"/>
      <c r="I17" s="25"/>
      <c r="J17" s="29"/>
    </row>
    <row r="18" spans="1:10" ht="19.5" thickBot="1" x14ac:dyDescent="0.35">
      <c r="A18" s="11"/>
      <c r="B18" s="30"/>
      <c r="C18" s="30"/>
      <c r="D18" s="25"/>
      <c r="E18" s="25"/>
      <c r="F18" s="25"/>
      <c r="G18" s="25"/>
      <c r="H18" s="25"/>
      <c r="I18" s="25"/>
      <c r="J18" s="31"/>
    </row>
  </sheetData>
  <mergeCells count="13">
    <mergeCell ref="J4:J5"/>
    <mergeCell ref="D6:F6"/>
    <mergeCell ref="G6:I6"/>
    <mergeCell ref="A1:J1"/>
    <mergeCell ref="A2:J2"/>
    <mergeCell ref="A3:J3"/>
    <mergeCell ref="A4:A5"/>
    <mergeCell ref="B4:B5"/>
    <mergeCell ref="C4:C5"/>
    <mergeCell ref="D4:D5"/>
    <mergeCell ref="E4:F4"/>
    <mergeCell ref="G4:G5"/>
    <mergeCell ref="H4:I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O18"/>
  <sheetViews>
    <sheetView workbookViewId="0">
      <selection activeCell="D9" sqref="D9"/>
    </sheetView>
  </sheetViews>
  <sheetFormatPr defaultRowHeight="15" x14ac:dyDescent="0.25"/>
  <cols>
    <col min="1" max="1" width="8.140625" customWidth="1"/>
    <col min="2" max="2" width="39.7109375" customWidth="1"/>
    <col min="3" max="3" width="8" customWidth="1"/>
    <col min="4" max="4" width="12.140625" customWidth="1"/>
    <col min="5" max="5" width="8.28515625" customWidth="1"/>
    <col min="6" max="7" width="12.42578125" customWidth="1"/>
    <col min="8" max="8" width="11.42578125" customWidth="1"/>
    <col min="9" max="9" width="11.5703125" customWidth="1"/>
    <col min="10" max="10" width="11.140625" customWidth="1"/>
  </cols>
  <sheetData>
    <row r="1" spans="1:15" ht="26.25" customHeight="1" x14ac:dyDescent="0.25">
      <c r="A1" s="108" t="s">
        <v>21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5" ht="32.25" customHeight="1" x14ac:dyDescent="0.25">
      <c r="A2" s="109" t="s">
        <v>29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5" ht="26.25" thickBot="1" x14ac:dyDescent="0.3">
      <c r="A3" s="110" t="str">
        <f ca="1">MID(CELL("ИМЯФАЙЛА",A1),SEARCH("]",CELL("ИМЯФАЙЛА",A1))+1,255)</f>
        <v>23.05.2019</v>
      </c>
      <c r="B3" s="110"/>
      <c r="C3" s="110"/>
      <c r="D3" s="110"/>
      <c r="E3" s="110"/>
      <c r="F3" s="110"/>
      <c r="G3" s="110"/>
      <c r="H3" s="110"/>
      <c r="I3" s="110"/>
      <c r="J3" s="110"/>
    </row>
    <row r="4" spans="1:15" ht="18.75" customHeight="1" x14ac:dyDescent="0.25">
      <c r="A4" s="111" t="s">
        <v>0</v>
      </c>
      <c r="B4" s="111" t="s">
        <v>1</v>
      </c>
      <c r="C4" s="134" t="s">
        <v>2</v>
      </c>
      <c r="D4" s="111" t="s">
        <v>22</v>
      </c>
      <c r="E4" s="137" t="s">
        <v>23</v>
      </c>
      <c r="F4" s="138"/>
      <c r="G4" s="139" t="s">
        <v>22</v>
      </c>
      <c r="H4" s="141" t="s">
        <v>23</v>
      </c>
      <c r="I4" s="142"/>
      <c r="J4" s="118" t="s">
        <v>20</v>
      </c>
    </row>
    <row r="5" spans="1:15" ht="38.25" thickBot="1" x14ac:dyDescent="0.3">
      <c r="A5" s="112"/>
      <c r="B5" s="112"/>
      <c r="C5" s="135"/>
      <c r="D5" s="136"/>
      <c r="E5" s="36" t="s">
        <v>3</v>
      </c>
      <c r="F5" s="5" t="s">
        <v>4</v>
      </c>
      <c r="G5" s="140"/>
      <c r="H5" s="37" t="s">
        <v>3</v>
      </c>
      <c r="I5" s="6" t="s">
        <v>4</v>
      </c>
      <c r="J5" s="119"/>
    </row>
    <row r="6" spans="1:15" s="1" customFormat="1" ht="19.5" thickBot="1" x14ac:dyDescent="0.3">
      <c r="A6" s="7"/>
      <c r="B6" s="8" t="s">
        <v>5</v>
      </c>
      <c r="C6" s="9"/>
      <c r="D6" s="132" t="s">
        <v>24</v>
      </c>
      <c r="E6" s="132"/>
      <c r="F6" s="133"/>
      <c r="G6" s="132" t="s">
        <v>25</v>
      </c>
      <c r="H6" s="132"/>
      <c r="I6" s="133"/>
      <c r="J6" s="10"/>
    </row>
    <row r="7" spans="1:15" ht="56.25" x14ac:dyDescent="0.25">
      <c r="A7" s="11" t="s">
        <v>6</v>
      </c>
      <c r="B7" s="15" t="s">
        <v>8</v>
      </c>
      <c r="C7" s="16">
        <v>25</v>
      </c>
      <c r="D7" s="2">
        <f>SUM('Итоговый лист'!D7:I7)</f>
        <v>3</v>
      </c>
      <c r="E7" s="2">
        <f>SUM('Итоговый лист'!D8:I8)</f>
        <v>0</v>
      </c>
      <c r="F7" s="2">
        <f>SUM('Итоговый лист'!D9:I9)</f>
        <v>0</v>
      </c>
      <c r="G7" s="2">
        <f>SUM('Итоговый лист'!CW7:DB7)</f>
        <v>0</v>
      </c>
      <c r="H7" s="2">
        <f>SUM('Итоговый лист'!CW8:DB8)</f>
        <v>0</v>
      </c>
      <c r="I7" s="2">
        <f>SUM('Итоговый лист'!CW9:DB9)</f>
        <v>0</v>
      </c>
      <c r="J7" s="13">
        <f t="shared" ref="J7:J15" si="0">F7+I7</f>
        <v>0</v>
      </c>
      <c r="L7" s="17"/>
    </row>
    <row r="8" spans="1:15" ht="56.25" x14ac:dyDescent="0.25">
      <c r="A8" s="11" t="s">
        <v>7</v>
      </c>
      <c r="B8" s="15" t="s">
        <v>10</v>
      </c>
      <c r="C8" s="16">
        <v>25</v>
      </c>
      <c r="D8" s="2">
        <f>SUM('Итоговый лист'!D10:I10)</f>
        <v>1</v>
      </c>
      <c r="E8" s="2">
        <f>SUM('Итоговый лист'!D11:I11)</f>
        <v>0</v>
      </c>
      <c r="F8" s="2">
        <f>SUM('Итоговый лист'!D12:I12)</f>
        <v>0</v>
      </c>
      <c r="G8" s="2">
        <f>SUM('Итоговый лист'!CW10:DB10)</f>
        <v>0</v>
      </c>
      <c r="H8" s="2">
        <f>SUM('Итоговый лист'!CW11:DB11)</f>
        <v>0</v>
      </c>
      <c r="I8" s="2">
        <f>SUM('Итоговый лист'!CW12:DB12)</f>
        <v>0</v>
      </c>
      <c r="J8" s="13">
        <f t="shared" si="0"/>
        <v>0</v>
      </c>
      <c r="L8" s="17"/>
    </row>
    <row r="9" spans="1:15" ht="37.5" x14ac:dyDescent="0.25">
      <c r="A9" s="11" t="s">
        <v>9</v>
      </c>
      <c r="B9" s="18" t="s">
        <v>26</v>
      </c>
      <c r="C9" s="12">
        <v>25</v>
      </c>
      <c r="D9" s="2">
        <f>SUM('Итоговый лист'!D13:I13)</f>
        <v>0</v>
      </c>
      <c r="E9" s="2">
        <f>SUM('Итоговый лист'!D14:I14)</f>
        <v>77</v>
      </c>
      <c r="F9" s="2">
        <f>SUM('Итоговый лист'!D15:I15)</f>
        <v>0</v>
      </c>
      <c r="G9" s="2">
        <f>SUM('Итоговый лист'!CW13:DB13)</f>
        <v>0</v>
      </c>
      <c r="H9" s="2">
        <f>SUM('Итоговый лист'!CW14:DB14)</f>
        <v>0</v>
      </c>
      <c r="I9" s="2">
        <f>SUM('Итоговый лист'!CW15:DB15)</f>
        <v>0</v>
      </c>
      <c r="J9" s="13">
        <f t="shared" si="0"/>
        <v>0</v>
      </c>
      <c r="L9" s="17"/>
    </row>
    <row r="10" spans="1:15" ht="37.5" x14ac:dyDescent="0.25">
      <c r="A10" s="11" t="s">
        <v>11</v>
      </c>
      <c r="B10" s="15" t="s">
        <v>13</v>
      </c>
      <c r="C10" s="12">
        <v>25</v>
      </c>
      <c r="D10" s="2">
        <f>SUM('Итоговый лист'!D16:I16)</f>
        <v>1</v>
      </c>
      <c r="E10" s="2">
        <f>SUM('Итоговый лист'!D17:I17)</f>
        <v>0</v>
      </c>
      <c r="F10" s="2">
        <f>SUM('Итоговый лист'!D18:I18)</f>
        <v>88</v>
      </c>
      <c r="G10" s="2">
        <f>SUM('Итоговый лист'!CW16:DB16)</f>
        <v>11</v>
      </c>
      <c r="H10" s="2">
        <f>SUM('Итоговый лист'!CW17:DB17)</f>
        <v>0</v>
      </c>
      <c r="I10" s="2">
        <f>SUM('Итоговый лист'!CW18:DB18)</f>
        <v>0</v>
      </c>
      <c r="J10" s="13">
        <f t="shared" si="0"/>
        <v>88</v>
      </c>
      <c r="L10" s="17"/>
    </row>
    <row r="11" spans="1:15" ht="56.25" x14ac:dyDescent="0.25">
      <c r="A11" s="11" t="s">
        <v>12</v>
      </c>
      <c r="B11" s="15" t="s">
        <v>15</v>
      </c>
      <c r="C11" s="16">
        <v>20</v>
      </c>
      <c r="D11" s="2">
        <f>SUM('Итоговый лист'!D19:I19)</f>
        <v>4</v>
      </c>
      <c r="E11" s="2">
        <f>SUM('Итоговый лист'!D20:I20)</f>
        <v>1</v>
      </c>
      <c r="F11" s="2">
        <f>SUM('Итоговый лист'!D21:I21)</f>
        <v>0</v>
      </c>
      <c r="G11" s="2">
        <f>SUM('Итоговый лист'!CW19:DB19)</f>
        <v>0</v>
      </c>
      <c r="H11" s="2">
        <f>SUM('Итоговый лист'!CW20:DB20)</f>
        <v>12</v>
      </c>
      <c r="I11" s="2">
        <f>SUM('Итоговый лист'!CW21:DB21)</f>
        <v>0</v>
      </c>
      <c r="J11" s="13">
        <f t="shared" si="0"/>
        <v>0</v>
      </c>
      <c r="L11" s="17"/>
    </row>
    <row r="12" spans="1:15" ht="75" x14ac:dyDescent="0.25">
      <c r="A12" s="11" t="s">
        <v>14</v>
      </c>
      <c r="B12" s="15" t="s">
        <v>17</v>
      </c>
      <c r="C12" s="12">
        <v>20</v>
      </c>
      <c r="D12" s="2">
        <f>SUM('Итоговый лист'!D22:I22)</f>
        <v>0</v>
      </c>
      <c r="E12" s="2">
        <f>SUM('Итоговый лист'!D23:I23)</f>
        <v>0</v>
      </c>
      <c r="F12" s="2">
        <f>SUM('Итоговый лист'!D24:I24)</f>
        <v>0</v>
      </c>
      <c r="G12" s="2">
        <f>SUM('Итоговый лист'!CW22:DB22)</f>
        <v>0</v>
      </c>
      <c r="H12" s="2">
        <f>SUM('Итоговый лист'!CW23:DB23)</f>
        <v>0</v>
      </c>
      <c r="I12" s="2">
        <f>SUM('Итоговый лист'!CW24:DB24)</f>
        <v>13</v>
      </c>
      <c r="J12" s="13">
        <f t="shared" si="0"/>
        <v>13</v>
      </c>
      <c r="L12" s="17"/>
      <c r="O12" t="s">
        <v>27</v>
      </c>
    </row>
    <row r="13" spans="1:15" ht="37.5" x14ac:dyDescent="0.25">
      <c r="A13" s="11" t="s">
        <v>16</v>
      </c>
      <c r="B13" s="15" t="s">
        <v>19</v>
      </c>
      <c r="C13" s="16">
        <v>15</v>
      </c>
      <c r="D13" s="2">
        <f>SUM('Итоговый лист'!D25:I25)</f>
        <v>7</v>
      </c>
      <c r="E13" s="2">
        <f>SUM('Итоговый лист'!D26:I26)</f>
        <v>0</v>
      </c>
      <c r="F13" s="2">
        <f>SUM('Итоговый лист'!D27:I27)</f>
        <v>0</v>
      </c>
      <c r="G13" s="2">
        <f>SUM('Итоговый лист'!CW25:DB25)</f>
        <v>0</v>
      </c>
      <c r="H13" s="2">
        <f>SUM('Итоговый лист'!CW26:DB26)</f>
        <v>0</v>
      </c>
      <c r="I13" s="2">
        <f>SUM('Итоговый лист'!CW27:DB27)</f>
        <v>0</v>
      </c>
      <c r="J13" s="13">
        <f t="shared" si="0"/>
        <v>0</v>
      </c>
      <c r="K13" s="3"/>
      <c r="L13" s="17"/>
    </row>
    <row r="14" spans="1:15" ht="56.25" x14ac:dyDescent="0.25">
      <c r="A14" s="11" t="s">
        <v>18</v>
      </c>
      <c r="B14" s="15" t="s">
        <v>30</v>
      </c>
      <c r="C14" s="16">
        <v>20</v>
      </c>
      <c r="D14" s="2">
        <f>SUM('Итоговый лист'!D28:I28)</f>
        <v>0</v>
      </c>
      <c r="E14" s="2">
        <f>SUM('Итоговый лист'!D29:I29)</f>
        <v>0</v>
      </c>
      <c r="F14" s="2">
        <f>SUM('Итоговый лист'!D30:I30)</f>
        <v>0</v>
      </c>
      <c r="G14" s="2">
        <f>SUM('Итоговый лист'!CW28:DB28)</f>
        <v>0</v>
      </c>
      <c r="H14" s="2">
        <f>SUM('Итоговый лист'!CW29:DB29)</f>
        <v>0</v>
      </c>
      <c r="I14" s="2">
        <f>SUM('Итоговый лист'!CW30:DB30)</f>
        <v>0</v>
      </c>
      <c r="J14" s="13">
        <f t="shared" si="0"/>
        <v>0</v>
      </c>
      <c r="K14" s="3"/>
      <c r="L14" s="17"/>
    </row>
    <row r="15" spans="1:15" ht="18.75" x14ac:dyDescent="0.3">
      <c r="A15" s="11"/>
      <c r="B15" s="19" t="s">
        <v>20</v>
      </c>
      <c r="C15" s="20">
        <f>SUM(C7:C14)</f>
        <v>175</v>
      </c>
      <c r="D15" s="21">
        <f>SUM(D7:D14)</f>
        <v>16</v>
      </c>
      <c r="E15" s="21">
        <f t="shared" ref="E15:I15" si="1">SUM(E7:E13)</f>
        <v>78</v>
      </c>
      <c r="F15" s="21">
        <f t="shared" si="1"/>
        <v>88</v>
      </c>
      <c r="G15" s="21">
        <f t="shared" si="1"/>
        <v>11</v>
      </c>
      <c r="H15" s="21">
        <f t="shared" si="1"/>
        <v>12</v>
      </c>
      <c r="I15" s="21">
        <f t="shared" si="1"/>
        <v>13</v>
      </c>
      <c r="J15" s="22">
        <f t="shared" si="0"/>
        <v>101</v>
      </c>
      <c r="K15" s="4"/>
      <c r="L15" s="14"/>
    </row>
    <row r="16" spans="1:15" ht="18.75" x14ac:dyDescent="0.3">
      <c r="A16" s="11"/>
      <c r="B16" s="23" t="s">
        <v>28</v>
      </c>
      <c r="C16" s="23"/>
      <c r="D16" s="24">
        <f>D15/C15</f>
        <v>9.1428571428571428E-2</v>
      </c>
      <c r="E16" s="2"/>
      <c r="F16" s="24">
        <f>F15/C15</f>
        <v>0.50285714285714289</v>
      </c>
      <c r="G16" s="25"/>
      <c r="H16" s="25"/>
      <c r="I16" s="25"/>
      <c r="J16" s="26"/>
    </row>
    <row r="17" spans="1:10" ht="18.75" x14ac:dyDescent="0.3">
      <c r="A17" s="11" t="s">
        <v>6</v>
      </c>
      <c r="B17" s="27"/>
      <c r="C17" s="27"/>
      <c r="D17" s="2"/>
      <c r="E17" s="2"/>
      <c r="F17" s="28"/>
      <c r="G17" s="25"/>
      <c r="H17" s="25"/>
      <c r="I17" s="25"/>
      <c r="J17" s="29"/>
    </row>
    <row r="18" spans="1:10" ht="19.5" thickBot="1" x14ac:dyDescent="0.35">
      <c r="A18" s="11"/>
      <c r="B18" s="30"/>
      <c r="C18" s="30"/>
      <c r="D18" s="25"/>
      <c r="E18" s="25"/>
      <c r="F18" s="25"/>
      <c r="G18" s="25"/>
      <c r="H18" s="25"/>
      <c r="I18" s="25"/>
      <c r="J18" s="31"/>
    </row>
  </sheetData>
  <mergeCells count="13">
    <mergeCell ref="J4:J5"/>
    <mergeCell ref="D6:F6"/>
    <mergeCell ref="G6:I6"/>
    <mergeCell ref="A1:J1"/>
    <mergeCell ref="A2:J2"/>
    <mergeCell ref="A3:J3"/>
    <mergeCell ref="A4:A5"/>
    <mergeCell ref="B4:B5"/>
    <mergeCell ref="C4:C5"/>
    <mergeCell ref="D4:D5"/>
    <mergeCell ref="E4:F4"/>
    <mergeCell ref="G4:G5"/>
    <mergeCell ref="H4:I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O18"/>
  <sheetViews>
    <sheetView workbookViewId="0">
      <selection activeCell="D7" sqref="D7"/>
    </sheetView>
  </sheetViews>
  <sheetFormatPr defaultRowHeight="15" x14ac:dyDescent="0.25"/>
  <cols>
    <col min="1" max="1" width="8.140625" customWidth="1"/>
    <col min="2" max="2" width="39.7109375" customWidth="1"/>
    <col min="3" max="3" width="8" customWidth="1"/>
    <col min="4" max="4" width="12.140625" customWidth="1"/>
    <col min="5" max="5" width="8.28515625" customWidth="1"/>
    <col min="6" max="7" width="12.42578125" customWidth="1"/>
    <col min="8" max="8" width="11.42578125" customWidth="1"/>
    <col min="9" max="9" width="11.5703125" customWidth="1"/>
    <col min="10" max="10" width="11.140625" customWidth="1"/>
  </cols>
  <sheetData>
    <row r="1" spans="1:15" ht="26.25" customHeight="1" x14ac:dyDescent="0.25">
      <c r="A1" s="108" t="s">
        <v>21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5" ht="32.25" customHeight="1" x14ac:dyDescent="0.25">
      <c r="A2" s="109" t="s">
        <v>29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5" ht="26.25" thickBot="1" x14ac:dyDescent="0.3">
      <c r="A3" s="110" t="str">
        <f ca="1">MID(CELL("ИМЯФАЙЛА",A1),SEARCH("]",CELL("ИМЯФАЙЛА",A1))+1,255)</f>
        <v>24.05.2019</v>
      </c>
      <c r="B3" s="110"/>
      <c r="C3" s="110"/>
      <c r="D3" s="110"/>
      <c r="E3" s="110"/>
      <c r="F3" s="110"/>
      <c r="G3" s="110"/>
      <c r="H3" s="110"/>
      <c r="I3" s="110"/>
      <c r="J3" s="110"/>
    </row>
    <row r="4" spans="1:15" ht="18.75" customHeight="1" x14ac:dyDescent="0.25">
      <c r="A4" s="111" t="s">
        <v>0</v>
      </c>
      <c r="B4" s="111" t="s">
        <v>1</v>
      </c>
      <c r="C4" s="134" t="s">
        <v>2</v>
      </c>
      <c r="D4" s="111" t="s">
        <v>22</v>
      </c>
      <c r="E4" s="137" t="s">
        <v>23</v>
      </c>
      <c r="F4" s="138"/>
      <c r="G4" s="139" t="s">
        <v>22</v>
      </c>
      <c r="H4" s="141" t="s">
        <v>23</v>
      </c>
      <c r="I4" s="142"/>
      <c r="J4" s="118" t="s">
        <v>20</v>
      </c>
    </row>
    <row r="5" spans="1:15" ht="38.25" thickBot="1" x14ac:dyDescent="0.3">
      <c r="A5" s="112"/>
      <c r="B5" s="112"/>
      <c r="C5" s="135"/>
      <c r="D5" s="136"/>
      <c r="E5" s="36" t="s">
        <v>3</v>
      </c>
      <c r="F5" s="5" t="s">
        <v>4</v>
      </c>
      <c r="G5" s="140"/>
      <c r="H5" s="37" t="s">
        <v>3</v>
      </c>
      <c r="I5" s="6" t="s">
        <v>4</v>
      </c>
      <c r="J5" s="119"/>
    </row>
    <row r="6" spans="1:15" s="1" customFormat="1" ht="19.5" thickBot="1" x14ac:dyDescent="0.3">
      <c r="A6" s="7"/>
      <c r="B6" s="8" t="s">
        <v>5</v>
      </c>
      <c r="C6" s="9"/>
      <c r="D6" s="132" t="s">
        <v>24</v>
      </c>
      <c r="E6" s="132"/>
      <c r="F6" s="133"/>
      <c r="G6" s="132" t="s">
        <v>25</v>
      </c>
      <c r="H6" s="132"/>
      <c r="I6" s="133"/>
      <c r="J6" s="10"/>
    </row>
    <row r="7" spans="1:15" ht="56.25" x14ac:dyDescent="0.25">
      <c r="A7" s="11" t="s">
        <v>6</v>
      </c>
      <c r="B7" s="15" t="s">
        <v>8</v>
      </c>
      <c r="C7" s="16">
        <v>25</v>
      </c>
      <c r="D7" s="2">
        <f>SUM('Итоговый лист'!D7:I7)</f>
        <v>3</v>
      </c>
      <c r="E7" s="2">
        <f>SUM('Итоговый лист'!D8:I8)</f>
        <v>0</v>
      </c>
      <c r="F7" s="2">
        <f>SUM('Итоговый лист'!D9:I9)</f>
        <v>0</v>
      </c>
      <c r="G7" s="2">
        <f>SUM('Итоговый лист'!CW7:DA7)</f>
        <v>0</v>
      </c>
      <c r="H7" s="2">
        <f>SUM('Итоговый лист'!CW8:DA8)</f>
        <v>0</v>
      </c>
      <c r="I7" s="2">
        <f>SUM('Итоговый лист'!CW9:DA9)</f>
        <v>0</v>
      </c>
      <c r="J7" s="13">
        <f t="shared" ref="J7:J15" si="0">F7+I7</f>
        <v>0</v>
      </c>
      <c r="L7" s="17"/>
    </row>
    <row r="8" spans="1:15" ht="56.25" x14ac:dyDescent="0.25">
      <c r="A8" s="11" t="s">
        <v>7</v>
      </c>
      <c r="B8" s="15" t="s">
        <v>10</v>
      </c>
      <c r="C8" s="16">
        <v>25</v>
      </c>
      <c r="D8" s="2">
        <f>SUM('Итоговый лист'!D10:I10)</f>
        <v>1</v>
      </c>
      <c r="E8" s="2">
        <f>SUM('Итоговый лист'!D11:I11)</f>
        <v>0</v>
      </c>
      <c r="F8" s="2">
        <f>SUM('Итоговый лист'!D12:I12)</f>
        <v>0</v>
      </c>
      <c r="G8" s="2">
        <f>SUM('Итоговый лист'!CW10:DA10)</f>
        <v>0</v>
      </c>
      <c r="H8" s="2">
        <f>SUM('Итоговый лист'!CW11:DA11)</f>
        <v>0</v>
      </c>
      <c r="I8" s="2">
        <f>SUM('Итоговый лист'!CW12:DA12)</f>
        <v>0</v>
      </c>
      <c r="J8" s="13">
        <f t="shared" si="0"/>
        <v>0</v>
      </c>
      <c r="L8" s="17"/>
    </row>
    <row r="9" spans="1:15" ht="37.5" x14ac:dyDescent="0.25">
      <c r="A9" s="11" t="s">
        <v>9</v>
      </c>
      <c r="B9" s="18" t="s">
        <v>26</v>
      </c>
      <c r="C9" s="12">
        <v>25</v>
      </c>
      <c r="D9" s="2">
        <f>SUM('Итоговый лист'!D13:I13)</f>
        <v>0</v>
      </c>
      <c r="E9" s="2">
        <f>SUM('Итоговый лист'!D14:I14)</f>
        <v>77</v>
      </c>
      <c r="F9" s="2">
        <f>SUM('Итоговый лист'!D15:I15)</f>
        <v>0</v>
      </c>
      <c r="G9" s="2">
        <f>SUM('Итоговый лист'!CW13:DA13)</f>
        <v>0</v>
      </c>
      <c r="H9" s="2">
        <f>SUM('Итоговый лист'!CW14:DA14)</f>
        <v>0</v>
      </c>
      <c r="I9" s="2">
        <f>SUM('Итоговый лист'!CW15:DA15)</f>
        <v>0</v>
      </c>
      <c r="J9" s="13">
        <f t="shared" si="0"/>
        <v>0</v>
      </c>
      <c r="L9" s="17"/>
    </row>
    <row r="10" spans="1:15" ht="37.5" x14ac:dyDescent="0.25">
      <c r="A10" s="11" t="s">
        <v>11</v>
      </c>
      <c r="B10" s="15" t="s">
        <v>13</v>
      </c>
      <c r="C10" s="12">
        <v>25</v>
      </c>
      <c r="D10" s="2">
        <f>SUM('Итоговый лист'!D16:I16)</f>
        <v>1</v>
      </c>
      <c r="E10" s="2">
        <f>SUM('Итоговый лист'!D17:I17)</f>
        <v>0</v>
      </c>
      <c r="F10" s="2">
        <f>SUM('Итоговый лист'!D18:I18)</f>
        <v>88</v>
      </c>
      <c r="G10" s="2">
        <f>SUM('Итоговый лист'!CW16:DA16)</f>
        <v>11</v>
      </c>
      <c r="H10" s="2">
        <f>SUM('Итоговый лист'!CW17:DA17)</f>
        <v>0</v>
      </c>
      <c r="I10" s="2">
        <f>SUM('Итоговый лист'!CW18:DA18)</f>
        <v>0</v>
      </c>
      <c r="J10" s="13">
        <f t="shared" si="0"/>
        <v>88</v>
      </c>
      <c r="L10" s="17"/>
    </row>
    <row r="11" spans="1:15" ht="56.25" x14ac:dyDescent="0.25">
      <c r="A11" s="11" t="s">
        <v>12</v>
      </c>
      <c r="B11" s="15" t="s">
        <v>15</v>
      </c>
      <c r="C11" s="16">
        <v>20</v>
      </c>
      <c r="D11" s="2">
        <f>SUM('Итоговый лист'!D19:I19)</f>
        <v>4</v>
      </c>
      <c r="E11" s="2">
        <f>SUM('Итоговый лист'!D20:I20)</f>
        <v>1</v>
      </c>
      <c r="F11" s="2">
        <f>SUM('Итоговый лист'!D21:I21)</f>
        <v>0</v>
      </c>
      <c r="G11" s="2">
        <f>SUM('Итоговый лист'!CW19:DA19)</f>
        <v>0</v>
      </c>
      <c r="H11" s="2">
        <f>SUM('Итоговый лист'!CW20:DA20)</f>
        <v>12</v>
      </c>
      <c r="I11" s="2">
        <f>SUM('Итоговый лист'!CW21:DA21)</f>
        <v>0</v>
      </c>
      <c r="J11" s="13">
        <f t="shared" si="0"/>
        <v>0</v>
      </c>
      <c r="L11" s="17"/>
    </row>
    <row r="12" spans="1:15" ht="75" x14ac:dyDescent="0.25">
      <c r="A12" s="11" t="s">
        <v>14</v>
      </c>
      <c r="B12" s="15" t="s">
        <v>17</v>
      </c>
      <c r="C12" s="12">
        <v>20</v>
      </c>
      <c r="D12" s="2">
        <f>SUM('Итоговый лист'!D22:I22)</f>
        <v>0</v>
      </c>
      <c r="E12" s="2">
        <f>SUM('Итоговый лист'!D23:I23)</f>
        <v>0</v>
      </c>
      <c r="F12" s="2">
        <f>SUM('Итоговый лист'!D24:I24)</f>
        <v>0</v>
      </c>
      <c r="G12" s="2">
        <f>SUM('Итоговый лист'!CW22:DA22)</f>
        <v>0</v>
      </c>
      <c r="H12" s="2">
        <f>SUM('Итоговый лист'!CW23:DA23)</f>
        <v>0</v>
      </c>
      <c r="I12" s="2">
        <f>SUM('Итоговый лист'!CW24:DA24)</f>
        <v>13</v>
      </c>
      <c r="J12" s="13">
        <f t="shared" si="0"/>
        <v>13</v>
      </c>
      <c r="L12" s="17"/>
      <c r="O12" t="s">
        <v>27</v>
      </c>
    </row>
    <row r="13" spans="1:15" ht="37.5" x14ac:dyDescent="0.25">
      <c r="A13" s="11" t="s">
        <v>16</v>
      </c>
      <c r="B13" s="15" t="s">
        <v>19</v>
      </c>
      <c r="C13" s="16">
        <v>15</v>
      </c>
      <c r="D13" s="2">
        <f>SUM('Итоговый лист'!D25:I25)</f>
        <v>7</v>
      </c>
      <c r="E13" s="2">
        <f>SUM('Итоговый лист'!D26:I26)</f>
        <v>0</v>
      </c>
      <c r="F13" s="2">
        <f>SUM('Итоговый лист'!D27:I27)</f>
        <v>0</v>
      </c>
      <c r="G13" s="2">
        <f>SUM('Итоговый лист'!CW25:DA25)</f>
        <v>0</v>
      </c>
      <c r="H13" s="2">
        <f>SUM('Итоговый лист'!CW26:DA26)</f>
        <v>0</v>
      </c>
      <c r="I13" s="2">
        <f>SUM('Итоговый лист'!CW27:DA27)</f>
        <v>0</v>
      </c>
      <c r="J13" s="13">
        <f t="shared" si="0"/>
        <v>0</v>
      </c>
      <c r="K13" s="3"/>
      <c r="L13" s="17"/>
    </row>
    <row r="14" spans="1:15" ht="56.25" x14ac:dyDescent="0.25">
      <c r="A14" s="11" t="s">
        <v>18</v>
      </c>
      <c r="B14" s="15" t="s">
        <v>30</v>
      </c>
      <c r="C14" s="16">
        <v>20</v>
      </c>
      <c r="D14" s="2">
        <f>SUM('Итоговый лист'!D28:I28)</f>
        <v>0</v>
      </c>
      <c r="E14" s="2">
        <f>SUM('Итоговый лист'!D29:I29)</f>
        <v>0</v>
      </c>
      <c r="F14" s="2">
        <f>SUM('Итоговый лист'!D30:I30)</f>
        <v>0</v>
      </c>
      <c r="G14" s="2">
        <f>SUM('Итоговый лист'!CW28:DA28)</f>
        <v>0</v>
      </c>
      <c r="H14" s="2">
        <f>SUM('Итоговый лист'!CW29:DA29)</f>
        <v>0</v>
      </c>
      <c r="I14" s="2">
        <f>SUM('Итоговый лист'!CW30:DA30)</f>
        <v>0</v>
      </c>
      <c r="J14" s="13">
        <f t="shared" si="0"/>
        <v>0</v>
      </c>
      <c r="K14" s="3"/>
      <c r="L14" s="17"/>
    </row>
    <row r="15" spans="1:15" ht="18.75" x14ac:dyDescent="0.3">
      <c r="A15" s="11"/>
      <c r="B15" s="19" t="s">
        <v>20</v>
      </c>
      <c r="C15" s="20">
        <f>SUM(C7:C14)</f>
        <v>175</v>
      </c>
      <c r="D15" s="21">
        <f>SUM(D7:D14)</f>
        <v>16</v>
      </c>
      <c r="E15" s="21">
        <f t="shared" ref="E15:I15" si="1">SUM(E7:E13)</f>
        <v>78</v>
      </c>
      <c r="F15" s="21">
        <f t="shared" si="1"/>
        <v>88</v>
      </c>
      <c r="G15" s="21">
        <f t="shared" si="1"/>
        <v>11</v>
      </c>
      <c r="H15" s="21">
        <f t="shared" si="1"/>
        <v>12</v>
      </c>
      <c r="I15" s="21">
        <f t="shared" si="1"/>
        <v>13</v>
      </c>
      <c r="J15" s="22">
        <f t="shared" si="0"/>
        <v>101</v>
      </c>
      <c r="K15" s="4"/>
      <c r="L15" s="14"/>
    </row>
    <row r="16" spans="1:15" ht="18.75" x14ac:dyDescent="0.3">
      <c r="A16" s="11"/>
      <c r="B16" s="23" t="s">
        <v>28</v>
      </c>
      <c r="C16" s="23"/>
      <c r="D16" s="24">
        <f>D15/C15</f>
        <v>9.1428571428571428E-2</v>
      </c>
      <c r="E16" s="2"/>
      <c r="F16" s="24">
        <f>F15/C15</f>
        <v>0.50285714285714289</v>
      </c>
      <c r="G16" s="25"/>
      <c r="H16" s="25"/>
      <c r="I16" s="25"/>
      <c r="J16" s="26"/>
    </row>
    <row r="17" spans="1:10" ht="18.75" x14ac:dyDescent="0.3">
      <c r="A17" s="11" t="s">
        <v>6</v>
      </c>
      <c r="B17" s="27"/>
      <c r="C17" s="27"/>
      <c r="D17" s="2"/>
      <c r="E17" s="2"/>
      <c r="F17" s="28"/>
      <c r="G17" s="25"/>
      <c r="H17" s="25"/>
      <c r="I17" s="25"/>
      <c r="J17" s="29"/>
    </row>
    <row r="18" spans="1:10" ht="19.5" thickBot="1" x14ac:dyDescent="0.35">
      <c r="A18" s="11"/>
      <c r="B18" s="30"/>
      <c r="C18" s="30"/>
      <c r="D18" s="25"/>
      <c r="E18" s="25"/>
      <c r="F18" s="25"/>
      <c r="G18" s="25"/>
      <c r="H18" s="25"/>
      <c r="I18" s="25"/>
      <c r="J18" s="31"/>
    </row>
  </sheetData>
  <mergeCells count="13">
    <mergeCell ref="J4:J5"/>
    <mergeCell ref="D6:F6"/>
    <mergeCell ref="G6:I6"/>
    <mergeCell ref="A1:J1"/>
    <mergeCell ref="A2:J2"/>
    <mergeCell ref="A3:J3"/>
    <mergeCell ref="A4:A5"/>
    <mergeCell ref="B4:B5"/>
    <mergeCell ref="C4:C5"/>
    <mergeCell ref="D4:D5"/>
    <mergeCell ref="E4:F4"/>
    <mergeCell ref="G4:G5"/>
    <mergeCell ref="H4:I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O18"/>
  <sheetViews>
    <sheetView workbookViewId="0">
      <selection sqref="A1:XFD1048576"/>
    </sheetView>
  </sheetViews>
  <sheetFormatPr defaultRowHeight="15" x14ac:dyDescent="0.25"/>
  <cols>
    <col min="1" max="1" width="8.140625" customWidth="1"/>
    <col min="2" max="2" width="39.7109375" customWidth="1"/>
    <col min="3" max="3" width="8" customWidth="1"/>
    <col min="4" max="4" width="12.140625" customWidth="1"/>
    <col min="5" max="5" width="8.28515625" customWidth="1"/>
    <col min="6" max="7" width="12.42578125" customWidth="1"/>
    <col min="8" max="8" width="8.85546875" customWidth="1"/>
    <col min="9" max="9" width="11.5703125" customWidth="1"/>
    <col min="10" max="10" width="11.140625" customWidth="1"/>
  </cols>
  <sheetData>
    <row r="1" spans="1:15" ht="26.25" customHeight="1" x14ac:dyDescent="0.25">
      <c r="A1" s="108" t="s">
        <v>21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5" ht="32.25" customHeight="1" x14ac:dyDescent="0.25">
      <c r="A2" s="109" t="s">
        <v>29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5" ht="26.25" thickBot="1" x14ac:dyDescent="0.3">
      <c r="A3" s="110" t="str">
        <f ca="1">MID(CELL("ИМЯФАЙЛА",A1),SEARCH("]",CELL("ИМЯФАЙЛА",A1))+1,255)</f>
        <v>25.05.2019</v>
      </c>
      <c r="B3" s="110"/>
      <c r="C3" s="110"/>
      <c r="D3" s="110"/>
      <c r="E3" s="110"/>
      <c r="F3" s="110"/>
      <c r="G3" s="110"/>
      <c r="H3" s="110"/>
      <c r="I3" s="110"/>
      <c r="J3" s="110"/>
    </row>
    <row r="4" spans="1:15" ht="18.75" customHeight="1" x14ac:dyDescent="0.25">
      <c r="A4" s="111" t="s">
        <v>0</v>
      </c>
      <c r="B4" s="111" t="s">
        <v>1</v>
      </c>
      <c r="C4" s="134" t="s">
        <v>2</v>
      </c>
      <c r="D4" s="111" t="s">
        <v>22</v>
      </c>
      <c r="E4" s="137" t="s">
        <v>23</v>
      </c>
      <c r="F4" s="138"/>
      <c r="G4" s="139" t="s">
        <v>22</v>
      </c>
      <c r="H4" s="141" t="s">
        <v>23</v>
      </c>
      <c r="I4" s="142"/>
      <c r="J4" s="118" t="s">
        <v>20</v>
      </c>
    </row>
    <row r="5" spans="1:15" ht="38.25" thickBot="1" x14ac:dyDescent="0.3">
      <c r="A5" s="112"/>
      <c r="B5" s="112"/>
      <c r="C5" s="135"/>
      <c r="D5" s="136"/>
      <c r="E5" s="36" t="s">
        <v>3</v>
      </c>
      <c r="F5" s="5" t="s">
        <v>4</v>
      </c>
      <c r="G5" s="140"/>
      <c r="H5" s="37" t="s">
        <v>3</v>
      </c>
      <c r="I5" s="6" t="s">
        <v>4</v>
      </c>
      <c r="J5" s="119"/>
    </row>
    <row r="6" spans="1:15" s="1" customFormat="1" ht="19.5" thickBot="1" x14ac:dyDescent="0.3">
      <c r="A6" s="7"/>
      <c r="B6" s="8" t="s">
        <v>5</v>
      </c>
      <c r="C6" s="9"/>
      <c r="D6" s="132" t="s">
        <v>24</v>
      </c>
      <c r="E6" s="132"/>
      <c r="F6" s="133"/>
      <c r="G6" s="132" t="s">
        <v>25</v>
      </c>
      <c r="H6" s="132"/>
      <c r="I6" s="133"/>
      <c r="J6" s="10"/>
    </row>
    <row r="7" spans="1:15" ht="56.25" x14ac:dyDescent="0.25">
      <c r="A7" s="11" t="s">
        <v>6</v>
      </c>
      <c r="B7" s="15" t="s">
        <v>8</v>
      </c>
      <c r="C7" s="16">
        <v>25</v>
      </c>
      <c r="D7" s="2">
        <v>3</v>
      </c>
      <c r="E7" s="2"/>
      <c r="F7" s="2"/>
      <c r="G7" s="2"/>
      <c r="H7" s="2"/>
      <c r="I7" s="2"/>
      <c r="J7" s="13">
        <f t="shared" ref="J7:J15" si="0">F7+I7</f>
        <v>0</v>
      </c>
      <c r="L7" s="17"/>
    </row>
    <row r="8" spans="1:15" ht="56.25" x14ac:dyDescent="0.25">
      <c r="A8" s="11" t="s">
        <v>7</v>
      </c>
      <c r="B8" s="15" t="s">
        <v>10</v>
      </c>
      <c r="C8" s="16">
        <v>25</v>
      </c>
      <c r="D8" s="2">
        <v>1</v>
      </c>
      <c r="E8" s="2"/>
      <c r="F8" s="2"/>
      <c r="G8" s="2"/>
      <c r="H8" s="2"/>
      <c r="I8" s="2"/>
      <c r="J8" s="13">
        <f t="shared" si="0"/>
        <v>0</v>
      </c>
      <c r="L8" s="17"/>
    </row>
    <row r="9" spans="1:15" ht="37.5" x14ac:dyDescent="0.25">
      <c r="A9" s="11" t="s">
        <v>9</v>
      </c>
      <c r="B9" s="18" t="s">
        <v>26</v>
      </c>
      <c r="C9" s="12">
        <v>25</v>
      </c>
      <c r="D9" s="2">
        <v>0</v>
      </c>
      <c r="E9" s="2"/>
      <c r="F9" s="2"/>
      <c r="G9" s="2"/>
      <c r="H9" s="2"/>
      <c r="I9" s="2"/>
      <c r="J9" s="13">
        <f t="shared" si="0"/>
        <v>0</v>
      </c>
      <c r="L9" s="17"/>
    </row>
    <row r="10" spans="1:15" ht="37.5" x14ac:dyDescent="0.25">
      <c r="A10" s="11" t="s">
        <v>11</v>
      </c>
      <c r="B10" s="15" t="s">
        <v>13</v>
      </c>
      <c r="C10" s="12">
        <v>25</v>
      </c>
      <c r="D10" s="2">
        <v>1</v>
      </c>
      <c r="E10" s="2"/>
      <c r="F10" s="2"/>
      <c r="G10" s="2"/>
      <c r="H10" s="2"/>
      <c r="I10" s="2"/>
      <c r="J10" s="13">
        <f t="shared" si="0"/>
        <v>0</v>
      </c>
      <c r="L10" s="17"/>
    </row>
    <row r="11" spans="1:15" ht="56.25" x14ac:dyDescent="0.25">
      <c r="A11" s="11" t="s">
        <v>12</v>
      </c>
      <c r="B11" s="15" t="s">
        <v>15</v>
      </c>
      <c r="C11" s="16">
        <v>20</v>
      </c>
      <c r="D11" s="2">
        <v>3</v>
      </c>
      <c r="E11" s="2">
        <v>1</v>
      </c>
      <c r="F11" s="2"/>
      <c r="G11" s="2"/>
      <c r="H11" s="2"/>
      <c r="I11" s="2"/>
      <c r="J11" s="13">
        <f t="shared" si="0"/>
        <v>0</v>
      </c>
      <c r="L11" s="17"/>
    </row>
    <row r="12" spans="1:15" ht="75" x14ac:dyDescent="0.25">
      <c r="A12" s="11" t="s">
        <v>14</v>
      </c>
      <c r="B12" s="15" t="s">
        <v>17</v>
      </c>
      <c r="C12" s="12">
        <v>20</v>
      </c>
      <c r="D12" s="2">
        <v>0</v>
      </c>
      <c r="E12" s="2"/>
      <c r="F12" s="2"/>
      <c r="G12" s="2"/>
      <c r="H12" s="2"/>
      <c r="I12" s="2"/>
      <c r="J12" s="13">
        <f t="shared" si="0"/>
        <v>0</v>
      </c>
      <c r="L12" s="17"/>
      <c r="O12" t="s">
        <v>27</v>
      </c>
    </row>
    <row r="13" spans="1:15" ht="37.5" x14ac:dyDescent="0.25">
      <c r="A13" s="11" t="s">
        <v>16</v>
      </c>
      <c r="B13" s="15" t="s">
        <v>19</v>
      </c>
      <c r="C13" s="16">
        <v>15</v>
      </c>
      <c r="D13" s="2">
        <v>6</v>
      </c>
      <c r="E13" s="2"/>
      <c r="F13" s="2"/>
      <c r="G13" s="2"/>
      <c r="H13" s="2"/>
      <c r="I13" s="2"/>
      <c r="J13" s="13">
        <f t="shared" si="0"/>
        <v>0</v>
      </c>
      <c r="K13" s="3"/>
      <c r="L13" s="17"/>
    </row>
    <row r="14" spans="1:15" ht="56.25" x14ac:dyDescent="0.25">
      <c r="A14" s="11" t="s">
        <v>18</v>
      </c>
      <c r="B14" s="15" t="s">
        <v>30</v>
      </c>
      <c r="C14" s="16">
        <v>20</v>
      </c>
      <c r="D14" s="2">
        <v>0</v>
      </c>
      <c r="E14" s="2"/>
      <c r="F14" s="2"/>
      <c r="G14" s="2"/>
      <c r="H14" s="2"/>
      <c r="I14" s="2"/>
      <c r="J14" s="13">
        <f t="shared" si="0"/>
        <v>0</v>
      </c>
      <c r="K14" s="3"/>
      <c r="L14" s="17"/>
    </row>
    <row r="15" spans="1:15" ht="18.75" x14ac:dyDescent="0.3">
      <c r="A15" s="11"/>
      <c r="B15" s="19" t="s">
        <v>20</v>
      </c>
      <c r="C15" s="20">
        <f>SUM(C7:C14)</f>
        <v>175</v>
      </c>
      <c r="D15" s="21">
        <f>SUM(D7:D14)</f>
        <v>14</v>
      </c>
      <c r="E15" s="21">
        <f t="shared" ref="E15:I15" si="1">SUM(E7:E13)</f>
        <v>1</v>
      </c>
      <c r="F15" s="21">
        <f t="shared" si="1"/>
        <v>0</v>
      </c>
      <c r="G15" s="21">
        <f t="shared" si="1"/>
        <v>0</v>
      </c>
      <c r="H15" s="21">
        <f t="shared" si="1"/>
        <v>0</v>
      </c>
      <c r="I15" s="21">
        <f t="shared" si="1"/>
        <v>0</v>
      </c>
      <c r="J15" s="22">
        <f t="shared" si="0"/>
        <v>0</v>
      </c>
      <c r="K15" s="4"/>
      <c r="L15" s="14"/>
    </row>
    <row r="16" spans="1:15" ht="18.75" x14ac:dyDescent="0.3">
      <c r="A16" s="11"/>
      <c r="B16" s="23" t="s">
        <v>28</v>
      </c>
      <c r="C16" s="23"/>
      <c r="D16" s="24">
        <f>D15/C15</f>
        <v>0.08</v>
      </c>
      <c r="E16" s="2"/>
      <c r="F16" s="24">
        <f>F15/C15</f>
        <v>0</v>
      </c>
      <c r="G16" s="25"/>
      <c r="H16" s="25"/>
      <c r="I16" s="25"/>
      <c r="J16" s="26"/>
    </row>
    <row r="17" spans="1:10" ht="18.75" x14ac:dyDescent="0.3">
      <c r="A17" s="11" t="s">
        <v>6</v>
      </c>
      <c r="B17" s="27"/>
      <c r="C17" s="27"/>
      <c r="D17" s="2"/>
      <c r="E17" s="2"/>
      <c r="F17" s="28"/>
      <c r="G17" s="25"/>
      <c r="H17" s="25"/>
      <c r="I17" s="25"/>
      <c r="J17" s="29"/>
    </row>
    <row r="18" spans="1:10" ht="19.5" thickBot="1" x14ac:dyDescent="0.35">
      <c r="A18" s="11"/>
      <c r="B18" s="30"/>
      <c r="C18" s="30"/>
      <c r="D18" s="25"/>
      <c r="E18" s="25"/>
      <c r="F18" s="25"/>
      <c r="G18" s="25"/>
      <c r="H18" s="25"/>
      <c r="I18" s="25"/>
      <c r="J18" s="31"/>
    </row>
  </sheetData>
  <mergeCells count="13">
    <mergeCell ref="J4:J5"/>
    <mergeCell ref="D6:F6"/>
    <mergeCell ref="G6:I6"/>
    <mergeCell ref="A1:J1"/>
    <mergeCell ref="A2:J2"/>
    <mergeCell ref="A3:J3"/>
    <mergeCell ref="A4:A5"/>
    <mergeCell ref="B4:B5"/>
    <mergeCell ref="C4:C5"/>
    <mergeCell ref="D4:D5"/>
    <mergeCell ref="E4:F4"/>
    <mergeCell ref="G4:G5"/>
    <mergeCell ref="H4:I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O18"/>
  <sheetViews>
    <sheetView workbookViewId="0">
      <selection sqref="A1:XFD1048576"/>
    </sheetView>
  </sheetViews>
  <sheetFormatPr defaultRowHeight="15" x14ac:dyDescent="0.25"/>
  <cols>
    <col min="1" max="1" width="8.140625" customWidth="1"/>
    <col min="2" max="2" width="39.7109375" customWidth="1"/>
    <col min="3" max="3" width="8" customWidth="1"/>
    <col min="4" max="4" width="12.140625" customWidth="1"/>
    <col min="5" max="5" width="8.28515625" customWidth="1"/>
    <col min="6" max="7" width="12.42578125" customWidth="1"/>
    <col min="8" max="8" width="8.85546875" customWidth="1"/>
    <col min="9" max="9" width="11.5703125" customWidth="1"/>
    <col min="10" max="10" width="11.140625" customWidth="1"/>
  </cols>
  <sheetData>
    <row r="1" spans="1:15" ht="26.25" customHeight="1" x14ac:dyDescent="0.25">
      <c r="A1" s="108" t="s">
        <v>21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5" ht="32.25" customHeight="1" x14ac:dyDescent="0.25">
      <c r="A2" s="109" t="s">
        <v>29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5" ht="26.25" thickBot="1" x14ac:dyDescent="0.3">
      <c r="A3" s="110" t="str">
        <f ca="1">MID(CELL("ИМЯФАЙЛА",A1),SEARCH("]",CELL("ИМЯФАЙЛА",A1))+1,255)</f>
        <v>27.05.2019</v>
      </c>
      <c r="B3" s="110"/>
      <c r="C3" s="110"/>
      <c r="D3" s="110"/>
      <c r="E3" s="110"/>
      <c r="F3" s="110"/>
      <c r="G3" s="110"/>
      <c r="H3" s="110"/>
      <c r="I3" s="110"/>
      <c r="J3" s="110"/>
    </row>
    <row r="4" spans="1:15" ht="18.75" customHeight="1" x14ac:dyDescent="0.25">
      <c r="A4" s="111" t="s">
        <v>0</v>
      </c>
      <c r="B4" s="111" t="s">
        <v>1</v>
      </c>
      <c r="C4" s="134" t="s">
        <v>2</v>
      </c>
      <c r="D4" s="111" t="s">
        <v>22</v>
      </c>
      <c r="E4" s="137" t="s">
        <v>23</v>
      </c>
      <c r="F4" s="138"/>
      <c r="G4" s="139" t="s">
        <v>22</v>
      </c>
      <c r="H4" s="141" t="s">
        <v>23</v>
      </c>
      <c r="I4" s="142"/>
      <c r="J4" s="118" t="s">
        <v>20</v>
      </c>
    </row>
    <row r="5" spans="1:15" ht="38.25" thickBot="1" x14ac:dyDescent="0.3">
      <c r="A5" s="112"/>
      <c r="B5" s="112"/>
      <c r="C5" s="135"/>
      <c r="D5" s="136"/>
      <c r="E5" s="36" t="s">
        <v>3</v>
      </c>
      <c r="F5" s="5" t="s">
        <v>4</v>
      </c>
      <c r="G5" s="140"/>
      <c r="H5" s="37" t="s">
        <v>3</v>
      </c>
      <c r="I5" s="6" t="s">
        <v>4</v>
      </c>
      <c r="J5" s="119"/>
    </row>
    <row r="6" spans="1:15" s="1" customFormat="1" ht="19.5" thickBot="1" x14ac:dyDescent="0.3">
      <c r="A6" s="7"/>
      <c r="B6" s="8" t="s">
        <v>5</v>
      </c>
      <c r="C6" s="9"/>
      <c r="D6" s="132" t="s">
        <v>24</v>
      </c>
      <c r="E6" s="132"/>
      <c r="F6" s="133"/>
      <c r="G6" s="132" t="s">
        <v>25</v>
      </c>
      <c r="H6" s="132"/>
      <c r="I6" s="133"/>
      <c r="J6" s="10"/>
    </row>
    <row r="7" spans="1:15" ht="56.25" x14ac:dyDescent="0.25">
      <c r="A7" s="11" t="s">
        <v>6</v>
      </c>
      <c r="B7" s="15" t="s">
        <v>8</v>
      </c>
      <c r="C7" s="16">
        <v>25</v>
      </c>
      <c r="D7" s="2">
        <v>3</v>
      </c>
      <c r="E7" s="2"/>
      <c r="F7" s="2"/>
      <c r="G7" s="2"/>
      <c r="H7" s="2"/>
      <c r="I7" s="2"/>
      <c r="J7" s="13">
        <f t="shared" ref="J7:J15" si="0">F7+I7</f>
        <v>0</v>
      </c>
      <c r="L7" s="17"/>
    </row>
    <row r="8" spans="1:15" ht="56.25" x14ac:dyDescent="0.25">
      <c r="A8" s="11" t="s">
        <v>7</v>
      </c>
      <c r="B8" s="15" t="s">
        <v>10</v>
      </c>
      <c r="C8" s="16">
        <v>25</v>
      </c>
      <c r="D8" s="2">
        <v>1</v>
      </c>
      <c r="E8" s="2"/>
      <c r="F8" s="2"/>
      <c r="G8" s="2"/>
      <c r="H8" s="2"/>
      <c r="I8" s="2"/>
      <c r="J8" s="13">
        <f t="shared" si="0"/>
        <v>0</v>
      </c>
      <c r="L8" s="17"/>
    </row>
    <row r="9" spans="1:15" ht="37.5" x14ac:dyDescent="0.25">
      <c r="A9" s="11" t="s">
        <v>9</v>
      </c>
      <c r="B9" s="18" t="s">
        <v>26</v>
      </c>
      <c r="C9" s="12">
        <v>25</v>
      </c>
      <c r="D9" s="2">
        <v>0</v>
      </c>
      <c r="E9" s="2"/>
      <c r="F9" s="2"/>
      <c r="G9" s="2"/>
      <c r="H9" s="2"/>
      <c r="I9" s="2"/>
      <c r="J9" s="13">
        <f t="shared" si="0"/>
        <v>0</v>
      </c>
      <c r="L9" s="17"/>
    </row>
    <row r="10" spans="1:15" ht="37.5" x14ac:dyDescent="0.25">
      <c r="A10" s="11" t="s">
        <v>11</v>
      </c>
      <c r="B10" s="15" t="s">
        <v>13</v>
      </c>
      <c r="C10" s="12">
        <v>25</v>
      </c>
      <c r="D10" s="2">
        <v>1</v>
      </c>
      <c r="E10" s="2"/>
      <c r="F10" s="2"/>
      <c r="G10" s="2"/>
      <c r="H10" s="2"/>
      <c r="I10" s="2"/>
      <c r="J10" s="13">
        <f t="shared" si="0"/>
        <v>0</v>
      </c>
      <c r="L10" s="17"/>
    </row>
    <row r="11" spans="1:15" ht="56.25" x14ac:dyDescent="0.25">
      <c r="A11" s="11" t="s">
        <v>12</v>
      </c>
      <c r="B11" s="15" t="s">
        <v>15</v>
      </c>
      <c r="C11" s="16">
        <v>20</v>
      </c>
      <c r="D11" s="2">
        <v>3</v>
      </c>
      <c r="E11" s="2">
        <v>1</v>
      </c>
      <c r="F11" s="2"/>
      <c r="G11" s="2"/>
      <c r="H11" s="2"/>
      <c r="I11" s="2"/>
      <c r="J11" s="13">
        <f t="shared" si="0"/>
        <v>0</v>
      </c>
      <c r="L11" s="17"/>
    </row>
    <row r="12" spans="1:15" ht="75" x14ac:dyDescent="0.25">
      <c r="A12" s="11" t="s">
        <v>14</v>
      </c>
      <c r="B12" s="15" t="s">
        <v>17</v>
      </c>
      <c r="C12" s="12">
        <v>20</v>
      </c>
      <c r="D12" s="2">
        <v>0</v>
      </c>
      <c r="E12" s="2"/>
      <c r="F12" s="2"/>
      <c r="G12" s="2"/>
      <c r="H12" s="2"/>
      <c r="I12" s="2"/>
      <c r="J12" s="13">
        <f t="shared" si="0"/>
        <v>0</v>
      </c>
      <c r="L12" s="17"/>
      <c r="O12" t="s">
        <v>27</v>
      </c>
    </row>
    <row r="13" spans="1:15" ht="37.5" x14ac:dyDescent="0.25">
      <c r="A13" s="11" t="s">
        <v>16</v>
      </c>
      <c r="B13" s="15" t="s">
        <v>19</v>
      </c>
      <c r="C13" s="16">
        <v>15</v>
      </c>
      <c r="D13" s="2">
        <v>6</v>
      </c>
      <c r="E13" s="2"/>
      <c r="F13" s="2"/>
      <c r="G13" s="2"/>
      <c r="H13" s="2"/>
      <c r="I13" s="2"/>
      <c r="J13" s="13">
        <f t="shared" si="0"/>
        <v>0</v>
      </c>
      <c r="K13" s="3"/>
      <c r="L13" s="17"/>
    </row>
    <row r="14" spans="1:15" ht="56.25" x14ac:dyDescent="0.25">
      <c r="A14" s="11" t="s">
        <v>18</v>
      </c>
      <c r="B14" s="15" t="s">
        <v>30</v>
      </c>
      <c r="C14" s="16">
        <v>20</v>
      </c>
      <c r="D14" s="2">
        <v>0</v>
      </c>
      <c r="E14" s="2"/>
      <c r="F14" s="2"/>
      <c r="G14" s="2"/>
      <c r="H14" s="2"/>
      <c r="I14" s="2"/>
      <c r="J14" s="13">
        <f t="shared" si="0"/>
        <v>0</v>
      </c>
      <c r="K14" s="3"/>
      <c r="L14" s="17"/>
    </row>
    <row r="15" spans="1:15" ht="18.75" x14ac:dyDescent="0.3">
      <c r="A15" s="11"/>
      <c r="B15" s="19" t="s">
        <v>20</v>
      </c>
      <c r="C15" s="20">
        <f>SUM(C7:C14)</f>
        <v>175</v>
      </c>
      <c r="D15" s="21">
        <f>SUM(D7:D14)</f>
        <v>14</v>
      </c>
      <c r="E15" s="21">
        <f t="shared" ref="E15:I15" si="1">SUM(E7:E13)</f>
        <v>1</v>
      </c>
      <c r="F15" s="21">
        <f t="shared" si="1"/>
        <v>0</v>
      </c>
      <c r="G15" s="21">
        <f t="shared" si="1"/>
        <v>0</v>
      </c>
      <c r="H15" s="21">
        <f t="shared" si="1"/>
        <v>0</v>
      </c>
      <c r="I15" s="21">
        <f t="shared" si="1"/>
        <v>0</v>
      </c>
      <c r="J15" s="22">
        <f t="shared" si="0"/>
        <v>0</v>
      </c>
      <c r="K15" s="4"/>
      <c r="L15" s="14"/>
    </row>
    <row r="16" spans="1:15" ht="18.75" x14ac:dyDescent="0.3">
      <c r="A16" s="11"/>
      <c r="B16" s="23" t="s">
        <v>28</v>
      </c>
      <c r="C16" s="23"/>
      <c r="D16" s="24">
        <f>D15/C15</f>
        <v>0.08</v>
      </c>
      <c r="E16" s="2"/>
      <c r="F16" s="24">
        <f>F15/C15</f>
        <v>0</v>
      </c>
      <c r="G16" s="25"/>
      <c r="H16" s="25"/>
      <c r="I16" s="25"/>
      <c r="J16" s="26"/>
    </row>
    <row r="17" spans="1:10" ht="18.75" x14ac:dyDescent="0.3">
      <c r="A17" s="11" t="s">
        <v>6</v>
      </c>
      <c r="B17" s="27"/>
      <c r="C17" s="27"/>
      <c r="D17" s="2"/>
      <c r="E17" s="2"/>
      <c r="F17" s="28"/>
      <c r="G17" s="25"/>
      <c r="H17" s="25"/>
      <c r="I17" s="25"/>
      <c r="J17" s="29"/>
    </row>
    <row r="18" spans="1:10" ht="19.5" thickBot="1" x14ac:dyDescent="0.35">
      <c r="A18" s="11"/>
      <c r="B18" s="30"/>
      <c r="C18" s="30"/>
      <c r="D18" s="25"/>
      <c r="E18" s="25"/>
      <c r="F18" s="25"/>
      <c r="G18" s="25"/>
      <c r="H18" s="25"/>
      <c r="I18" s="25"/>
      <c r="J18" s="31"/>
    </row>
  </sheetData>
  <mergeCells count="13">
    <mergeCell ref="J4:J5"/>
    <mergeCell ref="D6:F6"/>
    <mergeCell ref="G6:I6"/>
    <mergeCell ref="A1:J1"/>
    <mergeCell ref="A2:J2"/>
    <mergeCell ref="A3:J3"/>
    <mergeCell ref="A4:A5"/>
    <mergeCell ref="B4:B5"/>
    <mergeCell ref="C4:C5"/>
    <mergeCell ref="D4:D5"/>
    <mergeCell ref="E4:F4"/>
    <mergeCell ref="G4:G5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Итоговый лист</vt:lpstr>
      <vt:lpstr>17.05.2019</vt:lpstr>
      <vt:lpstr>22.05.2019</vt:lpstr>
      <vt:lpstr>23.05.2019</vt:lpstr>
      <vt:lpstr>24.05.2019</vt:lpstr>
      <vt:lpstr>25.05.2019</vt:lpstr>
      <vt:lpstr>27.05.2019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2019-05-22T12:57:31Z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C32">
    <vt:lpwstr>4AFEF0AE</vt:lpwstr>
  </property>
  <property fmtid="{D5CDD505-2E9C-101B-9397-08002B2CF9AE}" pid="3" name="Обозначение">
    <vt:lpwstr>№ 29084</vt:lpwstr>
  </property>
  <property fmtid="{D5CDD505-2E9C-101B-9397-08002B2CF9AE}" pid="4" name="Наименование">
    <vt:lpwstr>Прием 2019 Сводная ведомость 2019</vt:lpwstr>
  </property>
  <property fmtid="{D5CDD505-2E9C-101B-9397-08002B2CF9AE}" pid="5" name="Примечание">
    <vt:lpwstr/>
  </property>
  <property fmtid="{D5CDD505-2E9C-101B-9397-08002B2CF9AE}" pid="6" name="Формат">
    <vt:lpwstr/>
  </property>
  <property fmtid="{D5CDD505-2E9C-101B-9397-08002B2CF9AE}" pid="7" name="Инвентарный номер документа">
    <vt:lpwstr>34479</vt:lpwstr>
  </property>
  <property fmtid="{D5CDD505-2E9C-101B-9397-08002B2CF9AE}" pid="8" name="Разработал">
    <vt:lpwstr/>
  </property>
  <property fmtid="{D5CDD505-2E9C-101B-9397-08002B2CF9AE}" pid="9" name="Проверил">
    <vt:lpwstr/>
  </property>
  <property fmtid="{D5CDD505-2E9C-101B-9397-08002B2CF9AE}" pid="10" name="Утвердил">
    <vt:lpwstr/>
  </property>
  <property fmtid="{D5CDD505-2E9C-101B-9397-08002B2CF9AE}" pid="11" name="Приоритет">
    <vt:lpwstr/>
  </property>
  <property fmtid="{D5CDD505-2E9C-101B-9397-08002B2CF9AE}" pid="12" name="Коэффициент сложности">
    <vt:lpwstr/>
  </property>
  <property fmtid="{D5CDD505-2E9C-101B-9397-08002B2CF9AE}" pid="13" name="Код ОКП">
    <vt:lpwstr/>
  </property>
  <property fmtid="{D5CDD505-2E9C-101B-9397-08002B2CF9AE}" pid="14" name="Код исполнения">
    <vt:lpwstr/>
  </property>
  <property fmtid="{D5CDD505-2E9C-101B-9397-08002B2CF9AE}" pid="15" name="Ключ IMBASE">
    <vt:lpwstr/>
  </property>
  <property fmtid="{D5CDD505-2E9C-101B-9397-08002B2CF9AE}" pid="16" name="Масса">
    <vt:lpwstr/>
  </property>
  <property fmtid="{D5CDD505-2E9C-101B-9397-08002B2CF9AE}" pid="17" name="Единица измерения">
    <vt:lpwstr>кг</vt:lpwstr>
  </property>
  <property fmtid="{D5CDD505-2E9C-101B-9397-08002B2CF9AE}" pid="18" name="Раздел СП">
    <vt:lpwstr>Документация</vt:lpwstr>
  </property>
  <property fmtid="{D5CDD505-2E9C-101B-9397-08002B2CF9AE}" pid="19" name="Покупной">
    <vt:lpwstr/>
  </property>
  <property fmtid="{D5CDD505-2E9C-101B-9397-08002B2CF9AE}" pid="20" name="Литера">
    <vt:lpwstr/>
  </property>
  <property fmtid="{D5CDD505-2E9C-101B-9397-08002B2CF9AE}" pid="21" name="Номер версии">
    <vt:lpwstr>1</vt:lpwstr>
  </property>
  <property fmtid="{D5CDD505-2E9C-101B-9397-08002B2CF9AE}" pid="22" name="Изменение">
    <vt:lpwstr>1</vt:lpwstr>
  </property>
  <property fmtid="{D5CDD505-2E9C-101B-9397-08002B2CF9AE}" pid="23" name="Имя файла">
    <vt:lpwstr>Прием 2019 Сводная ведомость 2019 [1].xlsx</vt:lpwstr>
  </property>
  <property fmtid="{D5CDD505-2E9C-101B-9397-08002B2CF9AE}" pid="24" name="Место хранения рабочей копии">
    <vt:lpwstr>C:\USERS\ZAVMETODKAB</vt:lpwstr>
  </property>
  <property fmtid="{D5CDD505-2E9C-101B-9397-08002B2CF9AE}" pid="25" name="Владелец">
    <vt:lpwstr>Третьякова Татьяна Алексеевна</vt:lpwstr>
  </property>
  <property fmtid="{D5CDD505-2E9C-101B-9397-08002B2CF9AE}" pid="26" name="Дата создания документа">
    <vt:lpwstr>13.05.2019</vt:lpwstr>
  </property>
  <property fmtid="{D5CDD505-2E9C-101B-9397-08002B2CF9AE}" pid="27" name="N извещения">
    <vt:lpwstr/>
  </property>
  <property fmtid="{D5CDD505-2E9C-101B-9397-08002B2CF9AE}" pid="28" name="Тип документа">
    <vt:lpwstr>XLSX</vt:lpwstr>
  </property>
  <property fmtid="{D5CDD505-2E9C-101B-9397-08002B2CF9AE}" pid="29" name="Тип документа1">
    <vt:lpwstr/>
  </property>
  <property fmtid="{D5CDD505-2E9C-101B-9397-08002B2CF9AE}" pid="30" name="Архив">
    <vt:lpwstr>Архив УПР</vt:lpwstr>
  </property>
  <property fmtid="{D5CDD505-2E9C-101B-9397-08002B2CF9AE}" pid="31" name="Обозначение прототипа">
    <vt:lpwstr/>
  </property>
  <property fmtid="{D5CDD505-2E9C-101B-9397-08002B2CF9AE}" pid="32" name="Статус ОТД">
    <vt:lpwstr>Не зарегистрирован</vt:lpwstr>
  </property>
  <property fmtid="{D5CDD505-2E9C-101B-9397-08002B2CF9AE}" pid="33" name="Дата регистрации в ОТД">
    <vt:lpwstr/>
  </property>
  <property fmtid="{D5CDD505-2E9C-101B-9397-08002B2CF9AE}" pid="34" name="Дата аннулирования в ОТД">
    <vt:lpwstr/>
  </property>
  <property fmtid="{D5CDD505-2E9C-101B-9397-08002B2CF9AE}" pid="35" name="Инв. номер ОТД">
    <vt:lpwstr/>
  </property>
  <property fmtid="{D5CDD505-2E9C-101B-9397-08002B2CF9AE}" pid="36" name="Взамен инв. номера ОТД">
    <vt:lpwstr/>
  </property>
  <property fmtid="{D5CDD505-2E9C-101B-9397-08002B2CF9AE}" pid="37" name="Инв. номер дубликата">
    <vt:lpwstr/>
  </property>
</Properties>
</file>