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29" activeTab="3"/>
  </bookViews>
  <sheets>
    <sheet name="Итоговый лист" sheetId="6" r:id="rId1"/>
    <sheet name="17.05.2019" sheetId="5" r:id="rId2"/>
    <sheet name="22.05.2019" sheetId="7" r:id="rId3"/>
    <sheet name="23.05.2019" sheetId="8" r:id="rId4"/>
    <sheet name="24.05.2019" sheetId="9" r:id="rId5"/>
    <sheet name="25.05.2019" sheetId="10" r:id="rId6"/>
    <sheet name="27.05.2019" sheetId="11" r:id="rId7"/>
  </sheets>
  <calcPr calcId="124519"/>
</workbook>
</file>

<file path=xl/calcChain.xml><?xml version="1.0" encoding="utf-8"?>
<calcChain xmlns="http://schemas.openxmlformats.org/spreadsheetml/2006/main">
  <c r="I14" i="8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C15"/>
  <c r="F14"/>
  <c r="E14"/>
  <c r="D14"/>
  <c r="F13"/>
  <c r="J13" s="1"/>
  <c r="E13"/>
  <c r="D13"/>
  <c r="F12"/>
  <c r="E12"/>
  <c r="D12"/>
  <c r="F11"/>
  <c r="E11"/>
  <c r="D11"/>
  <c r="F10"/>
  <c r="E10"/>
  <c r="D10"/>
  <c r="F9"/>
  <c r="J9" s="1"/>
  <c r="E9"/>
  <c r="D9"/>
  <c r="F8"/>
  <c r="E8"/>
  <c r="D8"/>
  <c r="F7"/>
  <c r="E7"/>
  <c r="D7"/>
  <c r="D15" s="1"/>
  <c r="D16" s="1"/>
  <c r="A3"/>
  <c r="C15" i="7"/>
  <c r="I14"/>
  <c r="H14"/>
  <c r="G14"/>
  <c r="F14"/>
  <c r="E14"/>
  <c r="D14"/>
  <c r="I13"/>
  <c r="H13"/>
  <c r="G13"/>
  <c r="F13"/>
  <c r="E13"/>
  <c r="D13"/>
  <c r="I12"/>
  <c r="H12"/>
  <c r="G12"/>
  <c r="F12"/>
  <c r="E12"/>
  <c r="D12"/>
  <c r="I11"/>
  <c r="H11"/>
  <c r="G11"/>
  <c r="F11"/>
  <c r="E11"/>
  <c r="D11"/>
  <c r="I10"/>
  <c r="H10"/>
  <c r="G10"/>
  <c r="F10"/>
  <c r="E10"/>
  <c r="D10"/>
  <c r="I9"/>
  <c r="H9"/>
  <c r="G9"/>
  <c r="F9"/>
  <c r="E9"/>
  <c r="D9"/>
  <c r="I8"/>
  <c r="H8"/>
  <c r="G8"/>
  <c r="F8"/>
  <c r="E8"/>
  <c r="D8"/>
  <c r="I7"/>
  <c r="I15" s="1"/>
  <c r="H7"/>
  <c r="G7"/>
  <c r="F7"/>
  <c r="E7"/>
  <c r="E15" s="1"/>
  <c r="D7"/>
  <c r="A3"/>
  <c r="C15" i="9"/>
  <c r="I14"/>
  <c r="H14"/>
  <c r="G14"/>
  <c r="F14"/>
  <c r="E14"/>
  <c r="D14"/>
  <c r="I13"/>
  <c r="H13"/>
  <c r="G13"/>
  <c r="F13"/>
  <c r="E13"/>
  <c r="D13"/>
  <c r="I12"/>
  <c r="H12"/>
  <c r="G12"/>
  <c r="F12"/>
  <c r="E12"/>
  <c r="D12"/>
  <c r="I11"/>
  <c r="H11"/>
  <c r="G11"/>
  <c r="F11"/>
  <c r="E11"/>
  <c r="D11"/>
  <c r="I10"/>
  <c r="H10"/>
  <c r="G10"/>
  <c r="F10"/>
  <c r="E10"/>
  <c r="D10"/>
  <c r="I9"/>
  <c r="H9"/>
  <c r="G9"/>
  <c r="F9"/>
  <c r="E9"/>
  <c r="D9"/>
  <c r="I8"/>
  <c r="H8"/>
  <c r="G8"/>
  <c r="F8"/>
  <c r="E8"/>
  <c r="D8"/>
  <c r="I7"/>
  <c r="I15" s="1"/>
  <c r="H7"/>
  <c r="H15" s="1"/>
  <c r="G7"/>
  <c r="F7"/>
  <c r="E7"/>
  <c r="E15" s="1"/>
  <c r="D7"/>
  <c r="D15" s="1"/>
  <c r="D16" s="1"/>
  <c r="A3"/>
  <c r="J7" i="5"/>
  <c r="GP30" i="6"/>
  <c r="GP29"/>
  <c r="GP28"/>
  <c r="GP27"/>
  <c r="GP26"/>
  <c r="GP25"/>
  <c r="GP24"/>
  <c r="GP23"/>
  <c r="GP22"/>
  <c r="GP21"/>
  <c r="GP20"/>
  <c r="GP19"/>
  <c r="GP18"/>
  <c r="GP17"/>
  <c r="GP16"/>
  <c r="GP15"/>
  <c r="GP14"/>
  <c r="GP13"/>
  <c r="GP12"/>
  <c r="GP11"/>
  <c r="GP10"/>
  <c r="GP8"/>
  <c r="GP9"/>
  <c r="GP7"/>
  <c r="I15" i="11"/>
  <c r="H15"/>
  <c r="G15"/>
  <c r="F15"/>
  <c r="J15" s="1"/>
  <c r="E15"/>
  <c r="D15"/>
  <c r="D16" s="1"/>
  <c r="C15"/>
  <c r="J14"/>
  <c r="J13"/>
  <c r="J12"/>
  <c r="J11"/>
  <c r="J10"/>
  <c r="J9"/>
  <c r="J8"/>
  <c r="J7"/>
  <c r="A3"/>
  <c r="F16" i="10"/>
  <c r="I15"/>
  <c r="H15"/>
  <c r="G15"/>
  <c r="F15"/>
  <c r="J15" s="1"/>
  <c r="E15"/>
  <c r="D15"/>
  <c r="D16" s="1"/>
  <c r="C15"/>
  <c r="J14"/>
  <c r="J13"/>
  <c r="J12"/>
  <c r="J11"/>
  <c r="J10"/>
  <c r="J9"/>
  <c r="J8"/>
  <c r="J7"/>
  <c r="A3"/>
  <c r="D31" i="6"/>
  <c r="C31"/>
  <c r="J8" i="9" l="1"/>
  <c r="J10"/>
  <c r="J12"/>
  <c r="J14"/>
  <c r="J7" i="7"/>
  <c r="J9"/>
  <c r="J11"/>
  <c r="J13"/>
  <c r="D15"/>
  <c r="D16" s="1"/>
  <c r="H15"/>
  <c r="G15" i="9"/>
  <c r="J7"/>
  <c r="J9"/>
  <c r="J11"/>
  <c r="J13"/>
  <c r="J8" i="7"/>
  <c r="J10"/>
  <c r="J12"/>
  <c r="J14"/>
  <c r="G15"/>
  <c r="E15" i="8"/>
  <c r="J14"/>
  <c r="J12"/>
  <c r="J11"/>
  <c r="J8"/>
  <c r="I15"/>
  <c r="H15"/>
  <c r="G15"/>
  <c r="J7"/>
  <c r="F15"/>
  <c r="F16" s="1"/>
  <c r="J10"/>
  <c r="F15" i="7"/>
  <c r="F15" i="9"/>
  <c r="F16" i="11"/>
  <c r="D32" i="6"/>
  <c r="I15" i="5"/>
  <c r="H15"/>
  <c r="G15"/>
  <c r="F15"/>
  <c r="F16" s="1"/>
  <c r="E15"/>
  <c r="D15"/>
  <c r="D16" s="1"/>
  <c r="C15"/>
  <c r="J14"/>
  <c r="J13"/>
  <c r="J12"/>
  <c r="J11"/>
  <c r="J10"/>
  <c r="J9"/>
  <c r="J8"/>
  <c r="J15" i="8" l="1"/>
  <c r="J15" i="7"/>
  <c r="F16"/>
  <c r="J15" i="9"/>
  <c r="F16"/>
  <c r="J15" i="5"/>
</calcChain>
</file>

<file path=xl/sharedStrings.xml><?xml version="1.0" encoding="utf-8"?>
<sst xmlns="http://schemas.openxmlformats.org/spreadsheetml/2006/main" count="265" uniqueCount="34">
  <si>
    <t>№ п/п</t>
  </si>
  <si>
    <t>Профессия/специальность</t>
  </si>
  <si>
    <t>КЦП</t>
  </si>
  <si>
    <t>копия</t>
  </si>
  <si>
    <t>оригинал</t>
  </si>
  <si>
    <t>БЮДЖЕТ</t>
  </si>
  <si>
    <t>1</t>
  </si>
  <si>
    <t>2</t>
  </si>
  <si>
    <t>15.01.23 "Наладчик станков и оборудования в механообработке"</t>
  </si>
  <si>
    <t>3</t>
  </si>
  <si>
    <t>15.01.05 "Сварщик (ручной и частично механизированной сварки (наплавки)"</t>
  </si>
  <si>
    <t>4</t>
  </si>
  <si>
    <t>5</t>
  </si>
  <si>
    <t>15.01.32 "Оператор станков с программным управлением"</t>
  </si>
  <si>
    <t>6</t>
  </si>
  <si>
    <t>15.02.10 "Мехатроника и мобильная робототехника (по отраслям)"</t>
  </si>
  <si>
    <t>7</t>
  </si>
  <si>
    <t>15.02.11 "Техническая эксплуатация и обслуживание роботизированного производства"</t>
  </si>
  <si>
    <t>8</t>
  </si>
  <si>
    <t xml:space="preserve"> 38.02.03 "Операционная деятельность в логистике"</t>
  </si>
  <si>
    <t>ИТОГО</t>
  </si>
  <si>
    <t xml:space="preserve">Сводная ведомость </t>
  </si>
  <si>
    <t>заявление</t>
  </si>
  <si>
    <t xml:space="preserve">аттестат </t>
  </si>
  <si>
    <t>на базе 9 классов</t>
  </si>
  <si>
    <t>на базе 11 классов</t>
  </si>
  <si>
    <t>15.01.35 "Мастр слесарных работ"</t>
  </si>
  <si>
    <t xml:space="preserve"> </t>
  </si>
  <si>
    <t>ВНЕБЮДЖЕТ</t>
  </si>
  <si>
    <t xml:space="preserve"> (прием 2019, очная форма обучения)</t>
  </si>
  <si>
    <t>15.02.15 "Технология металлообрабатывающего производства"</t>
  </si>
  <si>
    <t>Аттестат копия</t>
  </si>
  <si>
    <t>Аттестат оригинал</t>
  </si>
  <si>
    <t>Заявление</t>
  </si>
</sst>
</file>

<file path=xl/styles.xml><?xml version="1.0" encoding="utf-8"?>
<styleSheet xmlns="http://schemas.openxmlformats.org/spreadsheetml/2006/main">
  <numFmts count="1">
    <numFmt numFmtId="164" formatCode="d/m;@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ill="1"/>
    <xf numFmtId="0" fontId="3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0" fillId="0" borderId="0" xfId="0" applyNumberFormat="1"/>
    <xf numFmtId="0" fontId="3" fillId="0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49" fontId="7" fillId="0" borderId="0" xfId="0" applyNumberFormat="1" applyFont="1"/>
    <xf numFmtId="0" fontId="3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0" borderId="6" xfId="0" applyFont="1" applyFill="1" applyBorder="1"/>
    <xf numFmtId="1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8" fillId="0" borderId="2" xfId="0" applyFont="1" applyBorder="1"/>
    <xf numFmtId="0" fontId="3" fillId="0" borderId="6" xfId="0" applyFont="1" applyFill="1" applyBorder="1" applyAlignment="1">
      <alignment wrapText="1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3" fillId="0" borderId="6" xfId="0" applyFont="1" applyFill="1" applyBorder="1"/>
    <xf numFmtId="0" fontId="8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textRotation="90" wrapText="1"/>
    </xf>
    <xf numFmtId="0" fontId="8" fillId="0" borderId="15" xfId="0" applyFont="1" applyBorder="1"/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164" fontId="3" fillId="4" borderId="25" xfId="0" applyNumberFormat="1" applyFont="1" applyFill="1" applyBorder="1" applyAlignment="1">
      <alignment horizontal="center" textRotation="90" wrapText="1"/>
    </xf>
    <xf numFmtId="164" fontId="3" fillId="4" borderId="8" xfId="0" applyNumberFormat="1" applyFont="1" applyFill="1" applyBorder="1" applyAlignment="1">
      <alignment horizontal="center" textRotation="90" wrapText="1"/>
    </xf>
    <xf numFmtId="164" fontId="3" fillId="4" borderId="26" xfId="0" applyNumberFormat="1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3" fillId="0" borderId="9" xfId="0" applyFont="1" applyFill="1" applyBorder="1" applyAlignment="1">
      <alignment wrapText="1"/>
    </xf>
    <xf numFmtId="0" fontId="3" fillId="0" borderId="9" xfId="0" applyFont="1" applyFill="1" applyBorder="1"/>
    <xf numFmtId="164" fontId="3" fillId="2" borderId="20" xfId="0" applyNumberFormat="1" applyFont="1" applyFill="1" applyBorder="1" applyAlignment="1">
      <alignment horizontal="center" textRotation="90" wrapText="1"/>
    </xf>
    <xf numFmtId="164" fontId="3" fillId="2" borderId="21" xfId="0" applyNumberFormat="1" applyFont="1" applyFill="1" applyBorder="1" applyAlignment="1">
      <alignment horizontal="center" textRotation="90" wrapText="1"/>
    </xf>
    <xf numFmtId="10" fontId="3" fillId="0" borderId="20" xfId="0" applyNumberFormat="1" applyFont="1" applyBorder="1" applyAlignment="1">
      <alignment horizontal="center" vertical="center"/>
    </xf>
    <xf numFmtId="10" fontId="3" fillId="0" borderId="21" xfId="0" applyNumberFormat="1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0" xfId="0" applyFont="1" applyFill="1" applyBorder="1"/>
    <xf numFmtId="0" fontId="3" fillId="4" borderId="6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3" borderId="36" xfId="0" applyFill="1" applyBorder="1" applyAlignment="1">
      <alignment horizontal="center"/>
    </xf>
    <xf numFmtId="0" fontId="3" fillId="0" borderId="18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top" wrapText="1"/>
    </xf>
    <xf numFmtId="0" fontId="3" fillId="3" borderId="4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0" fontId="4" fillId="3" borderId="2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U34"/>
  <sheetViews>
    <sheetView zoomScale="70" zoomScaleNormal="70" workbookViewId="0">
      <pane xSplit="3" ySplit="6" topLeftCell="CO7" activePane="bottomRight" state="frozen"/>
      <selection pane="topRight" activeCell="D1" sqref="D1"/>
      <selection pane="bottomLeft" activeCell="A7" sqref="A7"/>
      <selection pane="bottomRight" activeCell="A22" sqref="A22:A24"/>
    </sheetView>
  </sheetViews>
  <sheetFormatPr defaultRowHeight="15"/>
  <cols>
    <col min="1" max="1" width="24" customWidth="1"/>
    <col min="2" max="2" width="15.85546875" customWidth="1"/>
    <col min="3" max="3" width="8" customWidth="1"/>
    <col min="4" max="100" width="4.28515625" customWidth="1"/>
    <col min="101" max="101" width="4.140625" customWidth="1"/>
    <col min="102" max="197" width="4.28515625" customWidth="1"/>
    <col min="198" max="198" width="15.140625" customWidth="1"/>
  </cols>
  <sheetData>
    <row r="1" spans="1:200" ht="26.25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</row>
    <row r="2" spans="1:200" ht="32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</row>
    <row r="3" spans="1:200" ht="26.25" thickBo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</row>
    <row r="4" spans="1:200" ht="18.75" customHeight="1">
      <c r="A4" s="128" t="s">
        <v>1</v>
      </c>
      <c r="B4" s="34"/>
      <c r="C4" s="130" t="s">
        <v>2</v>
      </c>
      <c r="D4" s="116" t="s">
        <v>22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8"/>
      <c r="CW4" s="119" t="s">
        <v>22</v>
      </c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1"/>
      <c r="GP4" s="111" t="s">
        <v>20</v>
      </c>
    </row>
    <row r="5" spans="1:200" ht="31.5" thickBot="1">
      <c r="A5" s="129"/>
      <c r="B5" s="35"/>
      <c r="C5" s="131"/>
      <c r="D5" s="55">
        <v>43602</v>
      </c>
      <c r="E5" s="38">
        <v>43603</v>
      </c>
      <c r="F5" s="38">
        <v>43605</v>
      </c>
      <c r="G5" s="38">
        <v>43606</v>
      </c>
      <c r="H5" s="38">
        <v>43607</v>
      </c>
      <c r="I5" s="38">
        <v>43608</v>
      </c>
      <c r="J5" s="38">
        <v>43609</v>
      </c>
      <c r="K5" s="38">
        <v>43610</v>
      </c>
      <c r="L5" s="38">
        <v>43612</v>
      </c>
      <c r="M5" s="38">
        <v>43613</v>
      </c>
      <c r="N5" s="38">
        <v>43614</v>
      </c>
      <c r="O5" s="38">
        <v>43615</v>
      </c>
      <c r="P5" s="38">
        <v>43616</v>
      </c>
      <c r="Q5" s="38">
        <v>43617</v>
      </c>
      <c r="R5" s="38">
        <v>43619</v>
      </c>
      <c r="S5" s="38">
        <v>43620</v>
      </c>
      <c r="T5" s="38">
        <v>43621</v>
      </c>
      <c r="U5" s="38">
        <v>43622</v>
      </c>
      <c r="V5" s="38">
        <v>43623</v>
      </c>
      <c r="W5" s="38">
        <v>43624</v>
      </c>
      <c r="X5" s="38">
        <v>43626</v>
      </c>
      <c r="Y5" s="38">
        <v>43627</v>
      </c>
      <c r="Z5" s="38">
        <v>43629</v>
      </c>
      <c r="AA5" s="38">
        <v>43630</v>
      </c>
      <c r="AB5" s="38">
        <v>43631</v>
      </c>
      <c r="AC5" s="38">
        <v>43633</v>
      </c>
      <c r="AD5" s="38">
        <v>43634</v>
      </c>
      <c r="AE5" s="38">
        <v>43635</v>
      </c>
      <c r="AF5" s="38">
        <v>43636</v>
      </c>
      <c r="AG5" s="38">
        <v>43637</v>
      </c>
      <c r="AH5" s="38">
        <v>43638</v>
      </c>
      <c r="AI5" s="38">
        <v>43640</v>
      </c>
      <c r="AJ5" s="38">
        <v>43641</v>
      </c>
      <c r="AK5" s="38">
        <v>43642</v>
      </c>
      <c r="AL5" s="38">
        <v>43643</v>
      </c>
      <c r="AM5" s="38">
        <v>43644</v>
      </c>
      <c r="AN5" s="38">
        <v>43645</v>
      </c>
      <c r="AO5" s="38">
        <v>43647</v>
      </c>
      <c r="AP5" s="38">
        <v>43648</v>
      </c>
      <c r="AQ5" s="38">
        <v>43649</v>
      </c>
      <c r="AR5" s="38">
        <v>43650</v>
      </c>
      <c r="AS5" s="38">
        <v>43651</v>
      </c>
      <c r="AT5" s="38">
        <v>43652</v>
      </c>
      <c r="AU5" s="38">
        <v>43654</v>
      </c>
      <c r="AV5" s="38">
        <v>43655</v>
      </c>
      <c r="AW5" s="38">
        <v>43656</v>
      </c>
      <c r="AX5" s="38">
        <v>43657</v>
      </c>
      <c r="AY5" s="38">
        <v>43658</v>
      </c>
      <c r="AZ5" s="38">
        <v>43659</v>
      </c>
      <c r="BA5" s="38">
        <v>43661</v>
      </c>
      <c r="BB5" s="38">
        <v>43662</v>
      </c>
      <c r="BC5" s="38">
        <v>43663</v>
      </c>
      <c r="BD5" s="38">
        <v>43664</v>
      </c>
      <c r="BE5" s="38">
        <v>43665</v>
      </c>
      <c r="BF5" s="38">
        <v>43666</v>
      </c>
      <c r="BG5" s="38">
        <v>43668</v>
      </c>
      <c r="BH5" s="38">
        <v>43669</v>
      </c>
      <c r="BI5" s="38">
        <v>43670</v>
      </c>
      <c r="BJ5" s="38">
        <v>43671</v>
      </c>
      <c r="BK5" s="38">
        <v>43672</v>
      </c>
      <c r="BL5" s="38">
        <v>43673</v>
      </c>
      <c r="BM5" s="38">
        <v>43675</v>
      </c>
      <c r="BN5" s="38">
        <v>43676</v>
      </c>
      <c r="BO5" s="38">
        <v>43677</v>
      </c>
      <c r="BP5" s="38">
        <v>43678</v>
      </c>
      <c r="BQ5" s="38">
        <v>43679</v>
      </c>
      <c r="BR5" s="38">
        <v>43680</v>
      </c>
      <c r="BS5" s="38">
        <v>43682</v>
      </c>
      <c r="BT5" s="38">
        <v>43683</v>
      </c>
      <c r="BU5" s="38">
        <v>43684</v>
      </c>
      <c r="BV5" s="38">
        <v>43685</v>
      </c>
      <c r="BW5" s="38">
        <v>43686</v>
      </c>
      <c r="BX5" s="38">
        <v>43687</v>
      </c>
      <c r="BY5" s="38">
        <v>43689</v>
      </c>
      <c r="BZ5" s="38">
        <v>43690</v>
      </c>
      <c r="CA5" s="38">
        <v>43691</v>
      </c>
      <c r="CB5" s="38">
        <v>43692</v>
      </c>
      <c r="CC5" s="38">
        <v>43693</v>
      </c>
      <c r="CD5" s="38">
        <v>43694</v>
      </c>
      <c r="CE5" s="38">
        <v>43696</v>
      </c>
      <c r="CF5" s="38">
        <v>43697</v>
      </c>
      <c r="CG5" s="38">
        <v>43698</v>
      </c>
      <c r="CH5" s="38">
        <v>43699</v>
      </c>
      <c r="CI5" s="38">
        <v>43700</v>
      </c>
      <c r="CJ5" s="38">
        <v>43701</v>
      </c>
      <c r="CK5" s="38">
        <v>43703</v>
      </c>
      <c r="CL5" s="38">
        <v>43704</v>
      </c>
      <c r="CM5" s="38">
        <v>43705</v>
      </c>
      <c r="CN5" s="38">
        <v>43706</v>
      </c>
      <c r="CO5" s="38">
        <v>43707</v>
      </c>
      <c r="CP5" s="38">
        <v>43708</v>
      </c>
      <c r="CQ5" s="38">
        <v>43710</v>
      </c>
      <c r="CR5" s="38">
        <v>43711</v>
      </c>
      <c r="CS5" s="38">
        <v>43712</v>
      </c>
      <c r="CT5" s="38">
        <v>43713</v>
      </c>
      <c r="CU5" s="38">
        <v>43714</v>
      </c>
      <c r="CV5" s="56">
        <v>43715</v>
      </c>
      <c r="CW5" s="47">
        <v>43602</v>
      </c>
      <c r="CX5" s="48">
        <v>43603</v>
      </c>
      <c r="CY5" s="48">
        <v>43605</v>
      </c>
      <c r="CZ5" s="48">
        <v>43606</v>
      </c>
      <c r="DA5" s="48">
        <v>43607</v>
      </c>
      <c r="DB5" s="48">
        <v>43608</v>
      </c>
      <c r="DC5" s="48">
        <v>43609</v>
      </c>
      <c r="DD5" s="48">
        <v>43610</v>
      </c>
      <c r="DE5" s="48">
        <v>43612</v>
      </c>
      <c r="DF5" s="48">
        <v>43613</v>
      </c>
      <c r="DG5" s="48">
        <v>43614</v>
      </c>
      <c r="DH5" s="48">
        <v>43615</v>
      </c>
      <c r="DI5" s="48">
        <v>43616</v>
      </c>
      <c r="DJ5" s="48">
        <v>43617</v>
      </c>
      <c r="DK5" s="48">
        <v>43619</v>
      </c>
      <c r="DL5" s="48">
        <v>43620</v>
      </c>
      <c r="DM5" s="48">
        <v>43621</v>
      </c>
      <c r="DN5" s="48">
        <v>43622</v>
      </c>
      <c r="DO5" s="48">
        <v>43623</v>
      </c>
      <c r="DP5" s="48">
        <v>43624</v>
      </c>
      <c r="DQ5" s="48">
        <v>43626</v>
      </c>
      <c r="DR5" s="48">
        <v>43627</v>
      </c>
      <c r="DS5" s="48">
        <v>43629</v>
      </c>
      <c r="DT5" s="48">
        <v>43630</v>
      </c>
      <c r="DU5" s="48">
        <v>43631</v>
      </c>
      <c r="DV5" s="48">
        <v>43633</v>
      </c>
      <c r="DW5" s="48">
        <v>43634</v>
      </c>
      <c r="DX5" s="48">
        <v>43635</v>
      </c>
      <c r="DY5" s="48">
        <v>43636</v>
      </c>
      <c r="DZ5" s="48">
        <v>43637</v>
      </c>
      <c r="EA5" s="48">
        <v>43638</v>
      </c>
      <c r="EB5" s="48">
        <v>43640</v>
      </c>
      <c r="EC5" s="48">
        <v>43641</v>
      </c>
      <c r="ED5" s="48">
        <v>43642</v>
      </c>
      <c r="EE5" s="48">
        <v>43643</v>
      </c>
      <c r="EF5" s="48">
        <v>43644</v>
      </c>
      <c r="EG5" s="48">
        <v>43645</v>
      </c>
      <c r="EH5" s="48">
        <v>43647</v>
      </c>
      <c r="EI5" s="48">
        <v>43648</v>
      </c>
      <c r="EJ5" s="48">
        <v>43649</v>
      </c>
      <c r="EK5" s="48">
        <v>43650</v>
      </c>
      <c r="EL5" s="48">
        <v>43651</v>
      </c>
      <c r="EM5" s="48">
        <v>43652</v>
      </c>
      <c r="EN5" s="48">
        <v>43654</v>
      </c>
      <c r="EO5" s="48">
        <v>43655</v>
      </c>
      <c r="EP5" s="48">
        <v>43656</v>
      </c>
      <c r="EQ5" s="48">
        <v>43657</v>
      </c>
      <c r="ER5" s="48">
        <v>43658</v>
      </c>
      <c r="ES5" s="48">
        <v>43659</v>
      </c>
      <c r="ET5" s="48">
        <v>43661</v>
      </c>
      <c r="EU5" s="48">
        <v>43662</v>
      </c>
      <c r="EV5" s="48">
        <v>43663</v>
      </c>
      <c r="EW5" s="48">
        <v>43664</v>
      </c>
      <c r="EX5" s="48">
        <v>43665</v>
      </c>
      <c r="EY5" s="48">
        <v>43666</v>
      </c>
      <c r="EZ5" s="48">
        <v>43668</v>
      </c>
      <c r="FA5" s="48">
        <v>43669</v>
      </c>
      <c r="FB5" s="48">
        <v>43670</v>
      </c>
      <c r="FC5" s="48">
        <v>43671</v>
      </c>
      <c r="FD5" s="48">
        <v>43672</v>
      </c>
      <c r="FE5" s="48">
        <v>43673</v>
      </c>
      <c r="FF5" s="48">
        <v>43675</v>
      </c>
      <c r="FG5" s="48">
        <v>43676</v>
      </c>
      <c r="FH5" s="48">
        <v>43677</v>
      </c>
      <c r="FI5" s="48">
        <v>43678</v>
      </c>
      <c r="FJ5" s="48">
        <v>43679</v>
      </c>
      <c r="FK5" s="48">
        <v>43680</v>
      </c>
      <c r="FL5" s="48">
        <v>43682</v>
      </c>
      <c r="FM5" s="48">
        <v>43683</v>
      </c>
      <c r="FN5" s="48">
        <v>43684</v>
      </c>
      <c r="FO5" s="48">
        <v>43685</v>
      </c>
      <c r="FP5" s="48">
        <v>43686</v>
      </c>
      <c r="FQ5" s="48">
        <v>43687</v>
      </c>
      <c r="FR5" s="48">
        <v>43689</v>
      </c>
      <c r="FS5" s="48">
        <v>43690</v>
      </c>
      <c r="FT5" s="48">
        <v>43691</v>
      </c>
      <c r="FU5" s="48">
        <v>43692</v>
      </c>
      <c r="FV5" s="48">
        <v>43693</v>
      </c>
      <c r="FW5" s="48">
        <v>43694</v>
      </c>
      <c r="FX5" s="48">
        <v>43696</v>
      </c>
      <c r="FY5" s="48">
        <v>43697</v>
      </c>
      <c r="FZ5" s="48">
        <v>43698</v>
      </c>
      <c r="GA5" s="48">
        <v>43699</v>
      </c>
      <c r="GB5" s="48">
        <v>43700</v>
      </c>
      <c r="GC5" s="48">
        <v>43701</v>
      </c>
      <c r="GD5" s="48">
        <v>43703</v>
      </c>
      <c r="GE5" s="48">
        <v>43704</v>
      </c>
      <c r="GF5" s="48">
        <v>43705</v>
      </c>
      <c r="GG5" s="48">
        <v>43706</v>
      </c>
      <c r="GH5" s="48">
        <v>43707</v>
      </c>
      <c r="GI5" s="48">
        <v>43708</v>
      </c>
      <c r="GJ5" s="48">
        <v>43710</v>
      </c>
      <c r="GK5" s="48">
        <v>43711</v>
      </c>
      <c r="GL5" s="48">
        <v>43712</v>
      </c>
      <c r="GM5" s="48">
        <v>43713</v>
      </c>
      <c r="GN5" s="48">
        <v>43714</v>
      </c>
      <c r="GO5" s="49">
        <v>43715</v>
      </c>
      <c r="GP5" s="112"/>
    </row>
    <row r="6" spans="1:200" s="1" customFormat="1" ht="19.5" customHeight="1" thickBot="1">
      <c r="A6" s="68" t="s">
        <v>5</v>
      </c>
      <c r="B6" s="69"/>
      <c r="C6" s="70"/>
      <c r="D6" s="113" t="s">
        <v>24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5"/>
      <c r="CW6" s="122" t="s">
        <v>25</v>
      </c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4"/>
      <c r="GP6" s="71"/>
    </row>
    <row r="7" spans="1:200" ht="23.25" customHeight="1">
      <c r="A7" s="108" t="s">
        <v>8</v>
      </c>
      <c r="B7" s="72" t="s">
        <v>33</v>
      </c>
      <c r="C7" s="73">
        <v>25</v>
      </c>
      <c r="D7" s="74">
        <v>3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99"/>
      <c r="CW7" s="77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105">
        <f>SUM(D7:GO7)</f>
        <v>3</v>
      </c>
      <c r="GR7" s="17"/>
    </row>
    <row r="8" spans="1:200" ht="38.25" customHeight="1">
      <c r="A8" s="109"/>
      <c r="B8" s="15" t="s">
        <v>31</v>
      </c>
      <c r="C8" s="50"/>
      <c r="D8" s="4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100"/>
      <c r="CW8" s="59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106">
        <f t="shared" ref="GP8:GP30" si="0">SUM(D8:GO8)</f>
        <v>0</v>
      </c>
      <c r="GR8" s="17"/>
    </row>
    <row r="9" spans="1:200" ht="41.25" customHeight="1" thickBot="1">
      <c r="A9" s="110"/>
      <c r="B9" s="80" t="s">
        <v>32</v>
      </c>
      <c r="C9" s="81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101"/>
      <c r="CW9" s="85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107">
        <f t="shared" si="0"/>
        <v>0</v>
      </c>
      <c r="GR9" s="17"/>
    </row>
    <row r="10" spans="1:200" ht="18" customHeight="1">
      <c r="A10" s="108" t="s">
        <v>10</v>
      </c>
      <c r="B10" s="72" t="s">
        <v>33</v>
      </c>
      <c r="C10" s="73">
        <v>25</v>
      </c>
      <c r="D10" s="74">
        <v>1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6"/>
      <c r="CW10" s="102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4"/>
      <c r="GP10" s="105">
        <f>SUM(D10:GO10)</f>
        <v>1</v>
      </c>
      <c r="GR10" s="17"/>
    </row>
    <row r="11" spans="1:200" ht="37.5">
      <c r="A11" s="109"/>
      <c r="B11" s="15" t="s">
        <v>31</v>
      </c>
      <c r="C11" s="50"/>
      <c r="D11" s="4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43"/>
      <c r="CW11" s="59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1"/>
      <c r="GP11" s="106">
        <f t="shared" si="0"/>
        <v>0</v>
      </c>
      <c r="GR11" s="17"/>
    </row>
    <row r="12" spans="1:200" ht="38.25" thickBot="1">
      <c r="A12" s="110"/>
      <c r="B12" s="80" t="s">
        <v>32</v>
      </c>
      <c r="C12" s="81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4"/>
      <c r="CW12" s="85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7"/>
      <c r="GP12" s="107">
        <f t="shared" si="0"/>
        <v>0</v>
      </c>
      <c r="GR12" s="17"/>
    </row>
    <row r="13" spans="1:200" ht="18.75" customHeight="1">
      <c r="A13" s="108" t="s">
        <v>26</v>
      </c>
      <c r="B13" s="72" t="s">
        <v>33</v>
      </c>
      <c r="C13" s="88">
        <v>25</v>
      </c>
      <c r="D13" s="74"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6"/>
      <c r="CW13" s="77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9"/>
      <c r="GP13" s="105">
        <f>SUM(D13:GO13)</f>
        <v>0</v>
      </c>
      <c r="GR13" s="17"/>
    </row>
    <row r="14" spans="1:200" ht="37.5">
      <c r="A14" s="109"/>
      <c r="B14" s="15" t="s">
        <v>31</v>
      </c>
      <c r="C14" s="51"/>
      <c r="D14" s="4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43"/>
      <c r="CW14" s="59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1"/>
      <c r="GP14" s="106">
        <f t="shared" si="0"/>
        <v>0</v>
      </c>
      <c r="GR14" s="17"/>
    </row>
    <row r="15" spans="1:200" ht="38.25" thickBot="1">
      <c r="A15" s="110"/>
      <c r="B15" s="80" t="s">
        <v>32</v>
      </c>
      <c r="C15" s="89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4"/>
      <c r="CW15" s="85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7"/>
      <c r="GP15" s="107">
        <f t="shared" si="0"/>
        <v>0</v>
      </c>
      <c r="GR15" s="17"/>
    </row>
    <row r="16" spans="1:200" ht="19.5" customHeight="1">
      <c r="A16" s="108" t="s">
        <v>13</v>
      </c>
      <c r="B16" s="72" t="s">
        <v>33</v>
      </c>
      <c r="C16" s="88">
        <v>25</v>
      </c>
      <c r="D16" s="74">
        <v>1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6"/>
      <c r="CW16" s="77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9"/>
      <c r="GP16" s="105">
        <f>SUM(D16:GO16)</f>
        <v>1</v>
      </c>
      <c r="GR16" s="17"/>
    </row>
    <row r="17" spans="1:203" ht="37.5">
      <c r="A17" s="109"/>
      <c r="B17" s="15" t="s">
        <v>31</v>
      </c>
      <c r="C17" s="51"/>
      <c r="D17" s="4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43"/>
      <c r="CW17" s="59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1"/>
      <c r="GP17" s="106">
        <f t="shared" si="0"/>
        <v>0</v>
      </c>
      <c r="GR17" s="17"/>
    </row>
    <row r="18" spans="1:203" ht="38.25" thickBot="1">
      <c r="A18" s="110"/>
      <c r="B18" s="80" t="s">
        <v>32</v>
      </c>
      <c r="C18" s="89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4"/>
      <c r="CW18" s="85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7"/>
      <c r="GP18" s="107">
        <f t="shared" si="0"/>
        <v>0</v>
      </c>
      <c r="GR18" s="17"/>
    </row>
    <row r="19" spans="1:203" ht="18.75" customHeight="1">
      <c r="A19" s="108" t="s">
        <v>15</v>
      </c>
      <c r="B19" s="72" t="s">
        <v>33</v>
      </c>
      <c r="C19" s="73">
        <v>20</v>
      </c>
      <c r="D19" s="74">
        <v>4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6"/>
      <c r="CW19" s="77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9"/>
      <c r="GP19" s="105">
        <f>SUM(D19:GO19)</f>
        <v>4</v>
      </c>
      <c r="GR19" s="17"/>
    </row>
    <row r="20" spans="1:203" ht="37.5">
      <c r="A20" s="109"/>
      <c r="B20" s="15" t="s">
        <v>31</v>
      </c>
      <c r="C20" s="50"/>
      <c r="D20" s="42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43"/>
      <c r="CW20" s="59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1"/>
      <c r="GP20" s="106">
        <f t="shared" si="0"/>
        <v>1</v>
      </c>
      <c r="GR20" s="17"/>
    </row>
    <row r="21" spans="1:203" ht="38.25" thickBot="1">
      <c r="A21" s="110"/>
      <c r="B21" s="80" t="s">
        <v>32</v>
      </c>
      <c r="C21" s="81"/>
      <c r="D21" s="82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4"/>
      <c r="CW21" s="85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7"/>
      <c r="GP21" s="107">
        <f t="shared" si="0"/>
        <v>0</v>
      </c>
      <c r="GR21" s="17"/>
    </row>
    <row r="22" spans="1:203" ht="21.75" customHeight="1">
      <c r="A22" s="108" t="s">
        <v>17</v>
      </c>
      <c r="B22" s="72" t="s">
        <v>33</v>
      </c>
      <c r="C22" s="88">
        <v>20</v>
      </c>
      <c r="D22" s="74">
        <v>0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6"/>
      <c r="CW22" s="77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9"/>
      <c r="GP22" s="105">
        <f>SUM(D22:GO22)</f>
        <v>0</v>
      </c>
      <c r="GR22" s="17"/>
      <c r="GU22" t="s">
        <v>27</v>
      </c>
    </row>
    <row r="23" spans="1:203" ht="37.5">
      <c r="A23" s="109"/>
      <c r="B23" s="15" t="s">
        <v>31</v>
      </c>
      <c r="C23" s="51"/>
      <c r="D23" s="4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43"/>
      <c r="CW23" s="59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1"/>
      <c r="GP23" s="106">
        <f t="shared" si="0"/>
        <v>0</v>
      </c>
      <c r="GR23" s="17"/>
    </row>
    <row r="24" spans="1:203" ht="38.25" thickBot="1">
      <c r="A24" s="110"/>
      <c r="B24" s="80" t="s">
        <v>32</v>
      </c>
      <c r="C24" s="89"/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4"/>
      <c r="CW24" s="85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7"/>
      <c r="GP24" s="107">
        <f t="shared" si="0"/>
        <v>0</v>
      </c>
      <c r="GR24" s="17"/>
    </row>
    <row r="25" spans="1:203" ht="18.75" customHeight="1">
      <c r="A25" s="108" t="s">
        <v>19</v>
      </c>
      <c r="B25" s="72" t="s">
        <v>33</v>
      </c>
      <c r="C25" s="73">
        <v>15</v>
      </c>
      <c r="D25" s="74">
        <v>7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6"/>
      <c r="CW25" s="77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9"/>
      <c r="GP25" s="105">
        <f>SUM(D25:GO25)</f>
        <v>7</v>
      </c>
      <c r="GQ25" s="3"/>
      <c r="GR25" s="17"/>
    </row>
    <row r="26" spans="1:203" ht="37.5">
      <c r="A26" s="109"/>
      <c r="B26" s="15" t="s">
        <v>31</v>
      </c>
      <c r="C26" s="50"/>
      <c r="D26" s="4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43"/>
      <c r="CW26" s="59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1"/>
      <c r="GP26" s="106">
        <f t="shared" si="0"/>
        <v>0</v>
      </c>
      <c r="GQ26" s="3"/>
      <c r="GR26" s="17"/>
    </row>
    <row r="27" spans="1:203" ht="38.25" thickBot="1">
      <c r="A27" s="110"/>
      <c r="B27" s="80" t="s">
        <v>32</v>
      </c>
      <c r="C27" s="81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4"/>
      <c r="CW27" s="85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7"/>
      <c r="GP27" s="107">
        <f t="shared" si="0"/>
        <v>0</v>
      </c>
      <c r="GQ27" s="3"/>
      <c r="GR27" s="17"/>
    </row>
    <row r="28" spans="1:203" ht="20.25" customHeight="1">
      <c r="A28" s="108" t="s">
        <v>30</v>
      </c>
      <c r="B28" s="72" t="s">
        <v>33</v>
      </c>
      <c r="C28" s="73">
        <v>20</v>
      </c>
      <c r="D28" s="74">
        <v>0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6"/>
      <c r="CW28" s="77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9"/>
      <c r="GP28" s="105">
        <f>SUM(D28:GO28)</f>
        <v>0</v>
      </c>
      <c r="GQ28" s="3"/>
      <c r="GR28" s="17"/>
    </row>
    <row r="29" spans="1:203" ht="37.5">
      <c r="A29" s="109"/>
      <c r="B29" s="15" t="s">
        <v>31</v>
      </c>
      <c r="C29" s="50"/>
      <c r="D29" s="4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43"/>
      <c r="CW29" s="59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1"/>
      <c r="GP29" s="106">
        <f t="shared" si="0"/>
        <v>0</v>
      </c>
      <c r="GQ29" s="3"/>
      <c r="GR29" s="17"/>
    </row>
    <row r="30" spans="1:203" ht="38.25" thickBot="1">
      <c r="A30" s="110"/>
      <c r="B30" s="80" t="s">
        <v>32</v>
      </c>
      <c r="C30" s="81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4"/>
      <c r="CW30" s="85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7"/>
      <c r="GP30" s="107">
        <f t="shared" si="0"/>
        <v>0</v>
      </c>
      <c r="GQ30" s="3"/>
      <c r="GR30" s="17"/>
    </row>
    <row r="31" spans="1:203" ht="18.75">
      <c r="A31" s="90" t="s">
        <v>20</v>
      </c>
      <c r="B31" s="90"/>
      <c r="C31" s="91">
        <f>SUM(C7:C28)</f>
        <v>175</v>
      </c>
      <c r="D31" s="92">
        <f>SUM(D7:D28)</f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4"/>
      <c r="CW31" s="95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7"/>
      <c r="GP31" s="98"/>
      <c r="GQ31" s="4"/>
      <c r="GR31" s="14"/>
    </row>
    <row r="32" spans="1:203" ht="18.75">
      <c r="A32" s="23" t="s">
        <v>28</v>
      </c>
      <c r="B32" s="23"/>
      <c r="C32" s="52"/>
      <c r="D32" s="57">
        <f>D31/C31</f>
        <v>9.7142857142857142E-2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58"/>
      <c r="CW32" s="62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4"/>
      <c r="GP32" s="39"/>
    </row>
    <row r="33" spans="1:198" ht="18.75">
      <c r="A33" s="27"/>
      <c r="B33" s="27"/>
      <c r="C33" s="53"/>
      <c r="D33" s="4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43"/>
      <c r="CW33" s="62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4"/>
      <c r="GP33" s="40"/>
    </row>
    <row r="34" spans="1:198" ht="19.5" thickBot="1">
      <c r="A34" s="30"/>
      <c r="B34" s="30"/>
      <c r="C34" s="54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6"/>
      <c r="CW34" s="65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7"/>
      <c r="GP34" s="41"/>
    </row>
  </sheetData>
  <mergeCells count="18">
    <mergeCell ref="A1:GP1"/>
    <mergeCell ref="A2:GP2"/>
    <mergeCell ref="A3:GP3"/>
    <mergeCell ref="A4:A5"/>
    <mergeCell ref="C4:C5"/>
    <mergeCell ref="A28:A30"/>
    <mergeCell ref="GP4:GP5"/>
    <mergeCell ref="D6:CV6"/>
    <mergeCell ref="D4:CV4"/>
    <mergeCell ref="A7:A9"/>
    <mergeCell ref="A10:A12"/>
    <mergeCell ref="CW4:GO4"/>
    <mergeCell ref="CW6:GO6"/>
    <mergeCell ref="A13:A15"/>
    <mergeCell ref="A16:A18"/>
    <mergeCell ref="A19:A21"/>
    <mergeCell ref="A22:A24"/>
    <mergeCell ref="A25:A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topLeftCell="A4" workbookViewId="0">
      <selection activeCell="J8" sqref="J8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8.8554687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>
        <v>43602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2" t="s">
        <v>3</v>
      </c>
      <c r="F5" s="5" t="s">
        <v>4</v>
      </c>
      <c r="G5" s="138"/>
      <c r="H5" s="33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v>3</v>
      </c>
      <c r="E7" s="2"/>
      <c r="F7" s="2"/>
      <c r="G7" s="2"/>
      <c r="H7" s="2"/>
      <c r="I7" s="2"/>
      <c r="J7" s="13">
        <f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v>1</v>
      </c>
      <c r="E8" s="2"/>
      <c r="F8" s="2"/>
      <c r="G8" s="2"/>
      <c r="H8" s="2"/>
      <c r="I8" s="2"/>
      <c r="J8" s="13">
        <f t="shared" ref="J8:J15" si="0">F8+I8</f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v>0</v>
      </c>
      <c r="E9" s="2"/>
      <c r="F9" s="2"/>
      <c r="G9" s="2"/>
      <c r="H9" s="2"/>
      <c r="I9" s="2"/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v>1</v>
      </c>
      <c r="E10" s="2"/>
      <c r="F10" s="2"/>
      <c r="G10" s="2"/>
      <c r="H10" s="2"/>
      <c r="I10" s="2"/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v>4</v>
      </c>
      <c r="E11" s="2">
        <v>1</v>
      </c>
      <c r="F11" s="2"/>
      <c r="G11" s="2"/>
      <c r="H11" s="2"/>
      <c r="I11" s="2"/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v>0</v>
      </c>
      <c r="E12" s="2"/>
      <c r="F12" s="2"/>
      <c r="G12" s="2"/>
      <c r="H12" s="2"/>
      <c r="I12" s="2"/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v>7</v>
      </c>
      <c r="E13" s="2"/>
      <c r="F13" s="2"/>
      <c r="G13" s="2"/>
      <c r="H13" s="2"/>
      <c r="I13" s="2"/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v>0</v>
      </c>
      <c r="E14" s="2"/>
      <c r="F14" s="2"/>
      <c r="G14" s="2"/>
      <c r="H14" s="2"/>
      <c r="I14" s="2"/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16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9.1428571428571428E-2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F7" sqref="F7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11.4257812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 t="str">
        <f ca="1">MID(CELL("ИМЯФАЙЛА",A1),SEARCH("]",CELL("ИМЯФАЙЛА",A1))+1,255)</f>
        <v>22.05.2019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6" t="s">
        <v>3</v>
      </c>
      <c r="F5" s="5" t="s">
        <v>4</v>
      </c>
      <c r="G5" s="138"/>
      <c r="H5" s="37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f>SUM('Итоговый лист'!D7:H7)</f>
        <v>3</v>
      </c>
      <c r="E7" s="2">
        <f>SUM('Итоговый лист'!D8:H8)</f>
        <v>0</v>
      </c>
      <c r="F7" s="2">
        <f>SUM('Итоговый лист'!D9:H9)</f>
        <v>0</v>
      </c>
      <c r="G7" s="2">
        <f>SUM('Итоговый лист'!CW7:DA7)</f>
        <v>0</v>
      </c>
      <c r="H7" s="2">
        <f>SUM('Итоговый лист'!CW8:DA8)</f>
        <v>0</v>
      </c>
      <c r="I7" s="2">
        <f>SUM('Итоговый лист'!CW9:DA9)</f>
        <v>0</v>
      </c>
      <c r="J7" s="13">
        <f t="shared" ref="J7:J15" si="0"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f>SUM('Итоговый лист'!D10:H10)</f>
        <v>1</v>
      </c>
      <c r="E8" s="2">
        <f>SUM('Итоговый лист'!D11:H11)</f>
        <v>0</v>
      </c>
      <c r="F8" s="2">
        <f>SUM('Итоговый лист'!D12:H12)</f>
        <v>0</v>
      </c>
      <c r="G8" s="2">
        <f>SUM('Итоговый лист'!CW10:DA10)</f>
        <v>0</v>
      </c>
      <c r="H8" s="2">
        <f>SUM('Итоговый лист'!CW11:DA11)</f>
        <v>0</v>
      </c>
      <c r="I8" s="2">
        <f>SUM('Итоговый лист'!CW12:DA12)</f>
        <v>0</v>
      </c>
      <c r="J8" s="13">
        <f t="shared" si="0"/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f>SUM('Итоговый лист'!D13:H13)</f>
        <v>0</v>
      </c>
      <c r="E9" s="2">
        <f>SUM('Итоговый лист'!D14:H14)</f>
        <v>0</v>
      </c>
      <c r="F9" s="2">
        <f>SUM('Итоговый лист'!D15:H15)</f>
        <v>0</v>
      </c>
      <c r="G9" s="2">
        <f>SUM('Итоговый лист'!CW13:DA13)</f>
        <v>0</v>
      </c>
      <c r="H9" s="2">
        <f>SUM('Итоговый лист'!CW14:DA14)</f>
        <v>0</v>
      </c>
      <c r="I9" s="2">
        <f>SUM('Итоговый лист'!CW15:DA15)</f>
        <v>0</v>
      </c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f>SUM('Итоговый лист'!D16:H16)</f>
        <v>1</v>
      </c>
      <c r="E10" s="2">
        <f>SUM('Итоговый лист'!D17:H17)</f>
        <v>0</v>
      </c>
      <c r="F10" s="2">
        <f>SUM('Итоговый лист'!D18:H18)</f>
        <v>0</v>
      </c>
      <c r="G10" s="2">
        <f>SUM('Итоговый лист'!CW16:DA16)</f>
        <v>0</v>
      </c>
      <c r="H10" s="2">
        <f>SUM('Итоговый лист'!CW17:DA17)</f>
        <v>0</v>
      </c>
      <c r="I10" s="2">
        <f>SUM('Итоговый лист'!CW18:DA18)</f>
        <v>0</v>
      </c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f>SUM('Итоговый лист'!D19:H19)</f>
        <v>4</v>
      </c>
      <c r="E11" s="2">
        <f>SUM('Итоговый лист'!D20:H20)</f>
        <v>1</v>
      </c>
      <c r="F11" s="2">
        <f>SUM('Итоговый лист'!D21:H21)</f>
        <v>0</v>
      </c>
      <c r="G11" s="2">
        <f>SUM('Итоговый лист'!CW19:DA19)</f>
        <v>0</v>
      </c>
      <c r="H11" s="2">
        <f>SUM('Итоговый лист'!CW20:DA20)</f>
        <v>0</v>
      </c>
      <c r="I11" s="2">
        <f>SUM('Итоговый лист'!CW21:DA21)</f>
        <v>0</v>
      </c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f>SUM('Итоговый лист'!D22:H22)</f>
        <v>0</v>
      </c>
      <c r="E12" s="2">
        <f>SUM('Итоговый лист'!D23:H23)</f>
        <v>0</v>
      </c>
      <c r="F12" s="2">
        <f>SUM('Итоговый лист'!D24:H24)</f>
        <v>0</v>
      </c>
      <c r="G12" s="2">
        <f>SUM('Итоговый лист'!CW22:DA22)</f>
        <v>0</v>
      </c>
      <c r="H12" s="2">
        <f>SUM('Итоговый лист'!CW23:DA23)</f>
        <v>0</v>
      </c>
      <c r="I12" s="2">
        <f>SUM('Итоговый лист'!CW24:DA24)</f>
        <v>0</v>
      </c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f>SUM('Итоговый лист'!D25:H25)</f>
        <v>7</v>
      </c>
      <c r="E13" s="2">
        <f>SUM('Итоговый лист'!D26:H26)</f>
        <v>0</v>
      </c>
      <c r="F13" s="2">
        <f>SUM('Итоговый лист'!D27:H27)</f>
        <v>0</v>
      </c>
      <c r="G13" s="2">
        <f>SUM('Итоговый лист'!CW25:DA25)</f>
        <v>0</v>
      </c>
      <c r="H13" s="2">
        <f>SUM('Итоговый лист'!CW26:DA26)</f>
        <v>0</v>
      </c>
      <c r="I13" s="2">
        <f>SUM('Итоговый лист'!CW27:DA27)</f>
        <v>0</v>
      </c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f>SUM('Итоговый лист'!D28:H28)</f>
        <v>0</v>
      </c>
      <c r="E14" s="2">
        <f>SUM('Итоговый лист'!D29:H29)</f>
        <v>0</v>
      </c>
      <c r="F14" s="2">
        <f>SUM('Итоговый лист'!D30:H30)</f>
        <v>0</v>
      </c>
      <c r="G14" s="2">
        <f>SUM('Итоговый лист'!CW28:DA28)</f>
        <v>0</v>
      </c>
      <c r="H14" s="2">
        <f>SUM('Итоговый лист'!CW29:DA29)</f>
        <v>0</v>
      </c>
      <c r="I14" s="2">
        <f>SUM('Итоговый лист'!CW30:DA30)</f>
        <v>0</v>
      </c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16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9.1428571428571428E-2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D9" sqref="D9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11.4257812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 t="str">
        <f ca="1">MID(CELL("ИМЯФАЙЛА",A1),SEARCH("]",CELL("ИМЯФАЙЛА",A1))+1,255)</f>
        <v>23.05.2019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6" t="s">
        <v>3</v>
      </c>
      <c r="F5" s="5" t="s">
        <v>4</v>
      </c>
      <c r="G5" s="138"/>
      <c r="H5" s="37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f>SUM('Итоговый лист'!D7:I7)</f>
        <v>3</v>
      </c>
      <c r="E7" s="2">
        <f>SUM('Итоговый лист'!D8:I8)</f>
        <v>0</v>
      </c>
      <c r="F7" s="2">
        <f>SUM('Итоговый лист'!D9:I9)</f>
        <v>0</v>
      </c>
      <c r="G7" s="2">
        <f>SUM('Итоговый лист'!CW7:DB7)</f>
        <v>0</v>
      </c>
      <c r="H7" s="2">
        <f>SUM('Итоговый лист'!CW8:DB8)</f>
        <v>0</v>
      </c>
      <c r="I7" s="2">
        <f>SUM('Итоговый лист'!CW9:DB9)</f>
        <v>0</v>
      </c>
      <c r="J7" s="13">
        <f t="shared" ref="J7:J15" si="0"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f>SUM('Итоговый лист'!D10:I10)</f>
        <v>1</v>
      </c>
      <c r="E8" s="2">
        <f>SUM('Итоговый лист'!D11:I11)</f>
        <v>0</v>
      </c>
      <c r="F8" s="2">
        <f>SUM('Итоговый лист'!D12:I12)</f>
        <v>0</v>
      </c>
      <c r="G8" s="2">
        <f>SUM('Итоговый лист'!CW10:DB10)</f>
        <v>0</v>
      </c>
      <c r="H8" s="2">
        <f>SUM('Итоговый лист'!CW11:DB11)</f>
        <v>0</v>
      </c>
      <c r="I8" s="2">
        <f>SUM('Итоговый лист'!CW12:DB12)</f>
        <v>0</v>
      </c>
      <c r="J8" s="13">
        <f t="shared" si="0"/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f>SUM('Итоговый лист'!D13:I13)</f>
        <v>0</v>
      </c>
      <c r="E9" s="2">
        <f>SUM('Итоговый лист'!D14:I14)</f>
        <v>0</v>
      </c>
      <c r="F9" s="2">
        <f>SUM('Итоговый лист'!D15:I15)</f>
        <v>0</v>
      </c>
      <c r="G9" s="2">
        <f>SUM('Итоговый лист'!CW13:DB13)</f>
        <v>0</v>
      </c>
      <c r="H9" s="2">
        <f>SUM('Итоговый лист'!CW14:DB14)</f>
        <v>0</v>
      </c>
      <c r="I9" s="2">
        <f>SUM('Итоговый лист'!CW15:DB15)</f>
        <v>0</v>
      </c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f>SUM('Итоговый лист'!D16:I16)</f>
        <v>1</v>
      </c>
      <c r="E10" s="2">
        <f>SUM('Итоговый лист'!D17:I17)</f>
        <v>0</v>
      </c>
      <c r="F10" s="2">
        <f>SUM('Итоговый лист'!D18:I18)</f>
        <v>0</v>
      </c>
      <c r="G10" s="2">
        <f>SUM('Итоговый лист'!CW16:DB16)</f>
        <v>0</v>
      </c>
      <c r="H10" s="2">
        <f>SUM('Итоговый лист'!CW17:DB17)</f>
        <v>0</v>
      </c>
      <c r="I10" s="2">
        <f>SUM('Итоговый лист'!CW18:DB18)</f>
        <v>0</v>
      </c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f>SUM('Итоговый лист'!D19:I19)</f>
        <v>4</v>
      </c>
      <c r="E11" s="2">
        <f>SUM('Итоговый лист'!D20:I20)</f>
        <v>1</v>
      </c>
      <c r="F11" s="2">
        <f>SUM('Итоговый лист'!D21:I21)</f>
        <v>0</v>
      </c>
      <c r="G11" s="2">
        <f>SUM('Итоговый лист'!CW19:DB19)</f>
        <v>0</v>
      </c>
      <c r="H11" s="2">
        <f>SUM('Итоговый лист'!CW20:DB20)</f>
        <v>0</v>
      </c>
      <c r="I11" s="2">
        <f>SUM('Итоговый лист'!CW21:DB21)</f>
        <v>0</v>
      </c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f>SUM('Итоговый лист'!D22:I22)</f>
        <v>0</v>
      </c>
      <c r="E12" s="2">
        <f>SUM('Итоговый лист'!D23:I23)</f>
        <v>0</v>
      </c>
      <c r="F12" s="2">
        <f>SUM('Итоговый лист'!D24:I24)</f>
        <v>0</v>
      </c>
      <c r="G12" s="2">
        <f>SUM('Итоговый лист'!CW22:DB22)</f>
        <v>0</v>
      </c>
      <c r="H12" s="2">
        <f>SUM('Итоговый лист'!CW23:DB23)</f>
        <v>0</v>
      </c>
      <c r="I12" s="2">
        <f>SUM('Итоговый лист'!CW24:DB24)</f>
        <v>0</v>
      </c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f>SUM('Итоговый лист'!D25:I25)</f>
        <v>7</v>
      </c>
      <c r="E13" s="2">
        <f>SUM('Итоговый лист'!D26:I26)</f>
        <v>0</v>
      </c>
      <c r="F13" s="2">
        <f>SUM('Итоговый лист'!D27:I27)</f>
        <v>0</v>
      </c>
      <c r="G13" s="2">
        <f>SUM('Итоговый лист'!CW25:DB25)</f>
        <v>0</v>
      </c>
      <c r="H13" s="2">
        <f>SUM('Итоговый лист'!CW26:DB26)</f>
        <v>0</v>
      </c>
      <c r="I13" s="2">
        <f>SUM('Итоговый лист'!CW27:DB27)</f>
        <v>0</v>
      </c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f>SUM('Итоговый лист'!D28:I28)</f>
        <v>0</v>
      </c>
      <c r="E14" s="2">
        <f>SUM('Итоговый лист'!D29:I29)</f>
        <v>0</v>
      </c>
      <c r="F14" s="2">
        <f>SUM('Итоговый лист'!D30:I30)</f>
        <v>0</v>
      </c>
      <c r="G14" s="2">
        <f>SUM('Итоговый лист'!CW28:DB28)</f>
        <v>0</v>
      </c>
      <c r="H14" s="2">
        <f>SUM('Итоговый лист'!CW29:DB29)</f>
        <v>0</v>
      </c>
      <c r="I14" s="2">
        <f>SUM('Итоговый лист'!CW30:DB30)</f>
        <v>0</v>
      </c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16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9.1428571428571428E-2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D7" sqref="D7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11.4257812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 t="str">
        <f ca="1">MID(CELL("ИМЯФАЙЛА",A1),SEARCH("]",CELL("ИМЯФАЙЛА",A1))+1,255)</f>
        <v>24.05.2019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6" t="s">
        <v>3</v>
      </c>
      <c r="F5" s="5" t="s">
        <v>4</v>
      </c>
      <c r="G5" s="138"/>
      <c r="H5" s="37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f>SUM('Итоговый лист'!D7:I7)</f>
        <v>3</v>
      </c>
      <c r="E7" s="2">
        <f>SUM('Итоговый лист'!D8:I8)</f>
        <v>0</v>
      </c>
      <c r="F7" s="2">
        <f>SUM('Итоговый лист'!D9:I9)</f>
        <v>0</v>
      </c>
      <c r="G7" s="2">
        <f>SUM('Итоговый лист'!CW7:DA7)</f>
        <v>0</v>
      </c>
      <c r="H7" s="2">
        <f>SUM('Итоговый лист'!CW8:DA8)</f>
        <v>0</v>
      </c>
      <c r="I7" s="2">
        <f>SUM('Итоговый лист'!CW9:DA9)</f>
        <v>0</v>
      </c>
      <c r="J7" s="13">
        <f t="shared" ref="J7:J15" si="0"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f>SUM('Итоговый лист'!D10:I10)</f>
        <v>1</v>
      </c>
      <c r="E8" s="2">
        <f>SUM('Итоговый лист'!D11:I11)</f>
        <v>0</v>
      </c>
      <c r="F8" s="2">
        <f>SUM('Итоговый лист'!D12:I12)</f>
        <v>0</v>
      </c>
      <c r="G8" s="2">
        <f>SUM('Итоговый лист'!CW10:DA10)</f>
        <v>0</v>
      </c>
      <c r="H8" s="2">
        <f>SUM('Итоговый лист'!CW11:DA11)</f>
        <v>0</v>
      </c>
      <c r="I8" s="2">
        <f>SUM('Итоговый лист'!CW12:DA12)</f>
        <v>0</v>
      </c>
      <c r="J8" s="13">
        <f t="shared" si="0"/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f>SUM('Итоговый лист'!D13:I13)</f>
        <v>0</v>
      </c>
      <c r="E9" s="2">
        <f>SUM('Итоговый лист'!D14:I14)</f>
        <v>0</v>
      </c>
      <c r="F9" s="2">
        <f>SUM('Итоговый лист'!D15:I15)</f>
        <v>0</v>
      </c>
      <c r="G9" s="2">
        <f>SUM('Итоговый лист'!CW13:DA13)</f>
        <v>0</v>
      </c>
      <c r="H9" s="2">
        <f>SUM('Итоговый лист'!CW14:DA14)</f>
        <v>0</v>
      </c>
      <c r="I9" s="2">
        <f>SUM('Итоговый лист'!CW15:DA15)</f>
        <v>0</v>
      </c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f>SUM('Итоговый лист'!D16:I16)</f>
        <v>1</v>
      </c>
      <c r="E10" s="2">
        <f>SUM('Итоговый лист'!D17:I17)</f>
        <v>0</v>
      </c>
      <c r="F10" s="2">
        <f>SUM('Итоговый лист'!D18:I18)</f>
        <v>0</v>
      </c>
      <c r="G10" s="2">
        <f>SUM('Итоговый лист'!CW16:DA16)</f>
        <v>0</v>
      </c>
      <c r="H10" s="2">
        <f>SUM('Итоговый лист'!CW17:DA17)</f>
        <v>0</v>
      </c>
      <c r="I10" s="2">
        <f>SUM('Итоговый лист'!CW18:DA18)</f>
        <v>0</v>
      </c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f>SUM('Итоговый лист'!D19:I19)</f>
        <v>4</v>
      </c>
      <c r="E11" s="2">
        <f>SUM('Итоговый лист'!D20:I20)</f>
        <v>1</v>
      </c>
      <c r="F11" s="2">
        <f>SUM('Итоговый лист'!D21:I21)</f>
        <v>0</v>
      </c>
      <c r="G11" s="2">
        <f>SUM('Итоговый лист'!CW19:DA19)</f>
        <v>0</v>
      </c>
      <c r="H11" s="2">
        <f>SUM('Итоговый лист'!CW20:DA20)</f>
        <v>0</v>
      </c>
      <c r="I11" s="2">
        <f>SUM('Итоговый лист'!CW21:DA21)</f>
        <v>0</v>
      </c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f>SUM('Итоговый лист'!D22:I22)</f>
        <v>0</v>
      </c>
      <c r="E12" s="2">
        <f>SUM('Итоговый лист'!D23:I23)</f>
        <v>0</v>
      </c>
      <c r="F12" s="2">
        <f>SUM('Итоговый лист'!D24:I24)</f>
        <v>0</v>
      </c>
      <c r="G12" s="2">
        <f>SUM('Итоговый лист'!CW22:DA22)</f>
        <v>0</v>
      </c>
      <c r="H12" s="2">
        <f>SUM('Итоговый лист'!CW23:DA23)</f>
        <v>0</v>
      </c>
      <c r="I12" s="2">
        <f>SUM('Итоговый лист'!CW24:DA24)</f>
        <v>0</v>
      </c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f>SUM('Итоговый лист'!D25:I25)</f>
        <v>7</v>
      </c>
      <c r="E13" s="2">
        <f>SUM('Итоговый лист'!D26:I26)</f>
        <v>0</v>
      </c>
      <c r="F13" s="2">
        <f>SUM('Итоговый лист'!D27:I27)</f>
        <v>0</v>
      </c>
      <c r="G13" s="2">
        <f>SUM('Итоговый лист'!CW25:DA25)</f>
        <v>0</v>
      </c>
      <c r="H13" s="2">
        <f>SUM('Итоговый лист'!CW26:DA26)</f>
        <v>0</v>
      </c>
      <c r="I13" s="2">
        <f>SUM('Итоговый лист'!CW27:DA27)</f>
        <v>0</v>
      </c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f>SUM('Итоговый лист'!D28:I28)</f>
        <v>0</v>
      </c>
      <c r="E14" s="2">
        <f>SUM('Итоговый лист'!D29:I29)</f>
        <v>0</v>
      </c>
      <c r="F14" s="2">
        <f>SUM('Итоговый лист'!D30:I30)</f>
        <v>0</v>
      </c>
      <c r="G14" s="2">
        <f>SUM('Итоговый лист'!CW28:DA28)</f>
        <v>0</v>
      </c>
      <c r="H14" s="2">
        <f>SUM('Итоговый лист'!CW29:DA29)</f>
        <v>0</v>
      </c>
      <c r="I14" s="2">
        <f>SUM('Итоговый лист'!CW30:DA30)</f>
        <v>0</v>
      </c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16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9.1428571428571428E-2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sqref="A1:XFD1048576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8.8554687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 t="str">
        <f ca="1">MID(CELL("ИМЯФАЙЛА",A1),SEARCH("]",CELL("ИМЯФАЙЛА",A1))+1,255)</f>
        <v>25.05.2019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6" t="s">
        <v>3</v>
      </c>
      <c r="F5" s="5" t="s">
        <v>4</v>
      </c>
      <c r="G5" s="138"/>
      <c r="H5" s="37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v>3</v>
      </c>
      <c r="E7" s="2"/>
      <c r="F7" s="2"/>
      <c r="G7" s="2"/>
      <c r="H7" s="2"/>
      <c r="I7" s="2"/>
      <c r="J7" s="13">
        <f t="shared" ref="J7:J15" si="0"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v>1</v>
      </c>
      <c r="E8" s="2"/>
      <c r="F8" s="2"/>
      <c r="G8" s="2"/>
      <c r="H8" s="2"/>
      <c r="I8" s="2"/>
      <c r="J8" s="13">
        <f t="shared" si="0"/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v>0</v>
      </c>
      <c r="E9" s="2"/>
      <c r="F9" s="2"/>
      <c r="G9" s="2"/>
      <c r="H9" s="2"/>
      <c r="I9" s="2"/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v>1</v>
      </c>
      <c r="E10" s="2"/>
      <c r="F10" s="2"/>
      <c r="G10" s="2"/>
      <c r="H10" s="2"/>
      <c r="I10" s="2"/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v>3</v>
      </c>
      <c r="E11" s="2">
        <v>1</v>
      </c>
      <c r="F11" s="2"/>
      <c r="G11" s="2"/>
      <c r="H11" s="2"/>
      <c r="I11" s="2"/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v>0</v>
      </c>
      <c r="E12" s="2"/>
      <c r="F12" s="2"/>
      <c r="G12" s="2"/>
      <c r="H12" s="2"/>
      <c r="I12" s="2"/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v>6</v>
      </c>
      <c r="E13" s="2"/>
      <c r="F13" s="2"/>
      <c r="G13" s="2"/>
      <c r="H13" s="2"/>
      <c r="I13" s="2"/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v>0</v>
      </c>
      <c r="E14" s="2"/>
      <c r="F14" s="2"/>
      <c r="G14" s="2"/>
      <c r="H14" s="2"/>
      <c r="I14" s="2"/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14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0.08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sqref="A1:XFD1048576"/>
    </sheetView>
  </sheetViews>
  <sheetFormatPr defaultRowHeight="15"/>
  <cols>
    <col min="1" max="1" width="8.140625" customWidth="1"/>
    <col min="2" max="2" width="39.7109375" customWidth="1"/>
    <col min="3" max="3" width="8" customWidth="1"/>
    <col min="4" max="4" width="12.140625" customWidth="1"/>
    <col min="5" max="5" width="8.28515625" customWidth="1"/>
    <col min="6" max="7" width="12.42578125" customWidth="1"/>
    <col min="8" max="8" width="8.85546875" customWidth="1"/>
    <col min="9" max="9" width="11.5703125" customWidth="1"/>
    <col min="10" max="10" width="11.140625" customWidth="1"/>
  </cols>
  <sheetData>
    <row r="1" spans="1:15" ht="26.25" customHeight="1">
      <c r="A1" s="125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ht="32.25" customHeight="1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6.25" thickBot="1">
      <c r="A3" s="127" t="str">
        <f ca="1">MID(CELL("ИМЯФАЙЛА",A1),SEARCH("]",CELL("ИМЯФАЙЛА",A1))+1,255)</f>
        <v>27.05.2019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ht="18.75" customHeight="1">
      <c r="A4" s="128" t="s">
        <v>0</v>
      </c>
      <c r="B4" s="128" t="s">
        <v>1</v>
      </c>
      <c r="C4" s="141" t="s">
        <v>2</v>
      </c>
      <c r="D4" s="128" t="s">
        <v>22</v>
      </c>
      <c r="E4" s="135" t="s">
        <v>23</v>
      </c>
      <c r="F4" s="136"/>
      <c r="G4" s="137" t="s">
        <v>22</v>
      </c>
      <c r="H4" s="139" t="s">
        <v>23</v>
      </c>
      <c r="I4" s="140"/>
      <c r="J4" s="111" t="s">
        <v>20</v>
      </c>
    </row>
    <row r="5" spans="1:15" ht="38.25" thickBot="1">
      <c r="A5" s="129"/>
      <c r="B5" s="129"/>
      <c r="C5" s="142"/>
      <c r="D5" s="134"/>
      <c r="E5" s="36" t="s">
        <v>3</v>
      </c>
      <c r="F5" s="5" t="s">
        <v>4</v>
      </c>
      <c r="G5" s="138"/>
      <c r="H5" s="37" t="s">
        <v>3</v>
      </c>
      <c r="I5" s="6" t="s">
        <v>4</v>
      </c>
      <c r="J5" s="112"/>
    </row>
    <row r="6" spans="1:15" s="1" customFormat="1" ht="19.5" thickBot="1">
      <c r="A6" s="7"/>
      <c r="B6" s="8" t="s">
        <v>5</v>
      </c>
      <c r="C6" s="9"/>
      <c r="D6" s="132" t="s">
        <v>24</v>
      </c>
      <c r="E6" s="132"/>
      <c r="F6" s="133"/>
      <c r="G6" s="132" t="s">
        <v>25</v>
      </c>
      <c r="H6" s="132"/>
      <c r="I6" s="133"/>
      <c r="J6" s="10"/>
    </row>
    <row r="7" spans="1:15" ht="56.25">
      <c r="A7" s="11" t="s">
        <v>6</v>
      </c>
      <c r="B7" s="15" t="s">
        <v>8</v>
      </c>
      <c r="C7" s="16">
        <v>25</v>
      </c>
      <c r="D7" s="2">
        <v>3</v>
      </c>
      <c r="E7" s="2"/>
      <c r="F7" s="2"/>
      <c r="G7" s="2"/>
      <c r="H7" s="2"/>
      <c r="I7" s="2"/>
      <c r="J7" s="13">
        <f t="shared" ref="J7:J15" si="0">F7+I7</f>
        <v>0</v>
      </c>
      <c r="L7" s="17"/>
    </row>
    <row r="8" spans="1:15" ht="56.25">
      <c r="A8" s="11" t="s">
        <v>7</v>
      </c>
      <c r="B8" s="15" t="s">
        <v>10</v>
      </c>
      <c r="C8" s="16">
        <v>25</v>
      </c>
      <c r="D8" s="2">
        <v>1</v>
      </c>
      <c r="E8" s="2"/>
      <c r="F8" s="2"/>
      <c r="G8" s="2"/>
      <c r="H8" s="2"/>
      <c r="I8" s="2"/>
      <c r="J8" s="13">
        <f t="shared" si="0"/>
        <v>0</v>
      </c>
      <c r="L8" s="17"/>
    </row>
    <row r="9" spans="1:15" ht="37.5">
      <c r="A9" s="11" t="s">
        <v>9</v>
      </c>
      <c r="B9" s="18" t="s">
        <v>26</v>
      </c>
      <c r="C9" s="12">
        <v>25</v>
      </c>
      <c r="D9" s="2">
        <v>0</v>
      </c>
      <c r="E9" s="2"/>
      <c r="F9" s="2"/>
      <c r="G9" s="2"/>
      <c r="H9" s="2"/>
      <c r="I9" s="2"/>
      <c r="J9" s="13">
        <f t="shared" si="0"/>
        <v>0</v>
      </c>
      <c r="L9" s="17"/>
    </row>
    <row r="10" spans="1:15" ht="37.5">
      <c r="A10" s="11" t="s">
        <v>11</v>
      </c>
      <c r="B10" s="15" t="s">
        <v>13</v>
      </c>
      <c r="C10" s="12">
        <v>25</v>
      </c>
      <c r="D10" s="2">
        <v>1</v>
      </c>
      <c r="E10" s="2"/>
      <c r="F10" s="2"/>
      <c r="G10" s="2"/>
      <c r="H10" s="2"/>
      <c r="I10" s="2"/>
      <c r="J10" s="13">
        <f t="shared" si="0"/>
        <v>0</v>
      </c>
      <c r="L10" s="17"/>
    </row>
    <row r="11" spans="1:15" ht="56.25">
      <c r="A11" s="11" t="s">
        <v>12</v>
      </c>
      <c r="B11" s="15" t="s">
        <v>15</v>
      </c>
      <c r="C11" s="16">
        <v>20</v>
      </c>
      <c r="D11" s="2">
        <v>3</v>
      </c>
      <c r="E11" s="2">
        <v>1</v>
      </c>
      <c r="F11" s="2"/>
      <c r="G11" s="2"/>
      <c r="H11" s="2"/>
      <c r="I11" s="2"/>
      <c r="J11" s="13">
        <f t="shared" si="0"/>
        <v>0</v>
      </c>
      <c r="L11" s="17"/>
    </row>
    <row r="12" spans="1:15" ht="75">
      <c r="A12" s="11" t="s">
        <v>14</v>
      </c>
      <c r="B12" s="15" t="s">
        <v>17</v>
      </c>
      <c r="C12" s="12">
        <v>20</v>
      </c>
      <c r="D12" s="2">
        <v>0</v>
      </c>
      <c r="E12" s="2"/>
      <c r="F12" s="2"/>
      <c r="G12" s="2"/>
      <c r="H12" s="2"/>
      <c r="I12" s="2"/>
      <c r="J12" s="13">
        <f t="shared" si="0"/>
        <v>0</v>
      </c>
      <c r="L12" s="17"/>
      <c r="O12" t="s">
        <v>27</v>
      </c>
    </row>
    <row r="13" spans="1:15" ht="37.5">
      <c r="A13" s="11" t="s">
        <v>16</v>
      </c>
      <c r="B13" s="15" t="s">
        <v>19</v>
      </c>
      <c r="C13" s="16">
        <v>15</v>
      </c>
      <c r="D13" s="2">
        <v>6</v>
      </c>
      <c r="E13" s="2"/>
      <c r="F13" s="2"/>
      <c r="G13" s="2"/>
      <c r="H13" s="2"/>
      <c r="I13" s="2"/>
      <c r="J13" s="13">
        <f t="shared" si="0"/>
        <v>0</v>
      </c>
      <c r="K13" s="3"/>
      <c r="L13" s="17"/>
    </row>
    <row r="14" spans="1:15" ht="56.25">
      <c r="A14" s="11" t="s">
        <v>18</v>
      </c>
      <c r="B14" s="15" t="s">
        <v>30</v>
      </c>
      <c r="C14" s="16">
        <v>20</v>
      </c>
      <c r="D14" s="2">
        <v>0</v>
      </c>
      <c r="E14" s="2"/>
      <c r="F14" s="2"/>
      <c r="G14" s="2"/>
      <c r="H14" s="2"/>
      <c r="I14" s="2"/>
      <c r="J14" s="13">
        <f t="shared" si="0"/>
        <v>0</v>
      </c>
      <c r="K14" s="3"/>
      <c r="L14" s="17"/>
    </row>
    <row r="15" spans="1:15" ht="18.75">
      <c r="A15" s="11"/>
      <c r="B15" s="19" t="s">
        <v>20</v>
      </c>
      <c r="C15" s="20">
        <f>SUM(C7:C14)</f>
        <v>175</v>
      </c>
      <c r="D15" s="21">
        <f>SUM(D7:D14)</f>
        <v>14</v>
      </c>
      <c r="E15" s="21">
        <f t="shared" ref="E15:I15" si="1">SUM(E7:E13)</f>
        <v>1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2">
        <f t="shared" si="0"/>
        <v>0</v>
      </c>
      <c r="K15" s="4"/>
      <c r="L15" s="14"/>
    </row>
    <row r="16" spans="1:15" ht="18.75">
      <c r="A16" s="11"/>
      <c r="B16" s="23" t="s">
        <v>28</v>
      </c>
      <c r="C16" s="23"/>
      <c r="D16" s="24">
        <f>D15/C15</f>
        <v>0.08</v>
      </c>
      <c r="E16" s="2"/>
      <c r="F16" s="24">
        <f>F15/C15</f>
        <v>0</v>
      </c>
      <c r="G16" s="25"/>
      <c r="H16" s="25"/>
      <c r="I16" s="25"/>
      <c r="J16" s="26"/>
    </row>
    <row r="17" spans="1:10" ht="18.75">
      <c r="A17" s="11" t="s">
        <v>6</v>
      </c>
      <c r="B17" s="27"/>
      <c r="C17" s="27"/>
      <c r="D17" s="2"/>
      <c r="E17" s="2"/>
      <c r="F17" s="28"/>
      <c r="G17" s="25"/>
      <c r="H17" s="25"/>
      <c r="I17" s="25"/>
      <c r="J17" s="29"/>
    </row>
    <row r="18" spans="1:10" ht="19.5" thickBot="1">
      <c r="A18" s="11"/>
      <c r="B18" s="30"/>
      <c r="C18" s="30"/>
      <c r="D18" s="25"/>
      <c r="E18" s="25"/>
      <c r="F18" s="25"/>
      <c r="G18" s="25"/>
      <c r="H18" s="25"/>
      <c r="I18" s="25"/>
      <c r="J18" s="31"/>
    </row>
  </sheetData>
  <mergeCells count="13">
    <mergeCell ref="J4:J5"/>
    <mergeCell ref="D6:F6"/>
    <mergeCell ref="G6:I6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Итоговый лист</vt:lpstr>
      <vt:lpstr>17.05.2019</vt:lpstr>
      <vt:lpstr>22.05.2019</vt:lpstr>
      <vt:lpstr>23.05.2019</vt:lpstr>
      <vt:lpstr>24.05.2019</vt:lpstr>
      <vt:lpstr>25.05.2019</vt:lpstr>
      <vt:lpstr>27.05.2019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2019-05-22T12:22:23Z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C32">
    <vt:lpwstr>4AFEF0AE</vt:lpwstr>
  </property>
  <property fmtid="{D5CDD505-2E9C-101B-9397-08002B2CF9AE}" pid="3" name="Обозначение">
    <vt:lpwstr>№ 29084</vt:lpwstr>
  </property>
  <property fmtid="{D5CDD505-2E9C-101B-9397-08002B2CF9AE}" pid="4" name="Наименование">
    <vt:lpwstr>Прием 2019 Сводная ведомость 2019</vt:lpwstr>
  </property>
  <property fmtid="{D5CDD505-2E9C-101B-9397-08002B2CF9AE}" pid="5" name="Примечание">
    <vt:lpwstr/>
  </property>
  <property fmtid="{D5CDD505-2E9C-101B-9397-08002B2CF9AE}" pid="6" name="Формат">
    <vt:lpwstr/>
  </property>
  <property fmtid="{D5CDD505-2E9C-101B-9397-08002B2CF9AE}" pid="7" name="Инвентарный номер документа">
    <vt:lpwstr>34479</vt:lpwstr>
  </property>
  <property fmtid="{D5CDD505-2E9C-101B-9397-08002B2CF9AE}" pid="8" name="Разработал">
    <vt:lpwstr/>
  </property>
  <property fmtid="{D5CDD505-2E9C-101B-9397-08002B2CF9AE}" pid="9" name="Проверил">
    <vt:lpwstr/>
  </property>
  <property fmtid="{D5CDD505-2E9C-101B-9397-08002B2CF9AE}" pid="10" name="Утвердил">
    <vt:lpwstr/>
  </property>
  <property fmtid="{D5CDD505-2E9C-101B-9397-08002B2CF9AE}" pid="11" name="Приоритет">
    <vt:lpwstr/>
  </property>
  <property fmtid="{D5CDD505-2E9C-101B-9397-08002B2CF9AE}" pid="12" name="Коэффициент сложности">
    <vt:lpwstr/>
  </property>
  <property fmtid="{D5CDD505-2E9C-101B-9397-08002B2CF9AE}" pid="13" name="Код ОКП">
    <vt:lpwstr/>
  </property>
  <property fmtid="{D5CDD505-2E9C-101B-9397-08002B2CF9AE}" pid="14" name="Код исполнения">
    <vt:lpwstr/>
  </property>
  <property fmtid="{D5CDD505-2E9C-101B-9397-08002B2CF9AE}" pid="15" name="Ключ IMBASE">
    <vt:lpwstr/>
  </property>
  <property fmtid="{D5CDD505-2E9C-101B-9397-08002B2CF9AE}" pid="16" name="Масса">
    <vt:lpwstr/>
  </property>
  <property fmtid="{D5CDD505-2E9C-101B-9397-08002B2CF9AE}" pid="17" name="Единица измерения">
    <vt:lpwstr>кг</vt:lpwstr>
  </property>
  <property fmtid="{D5CDD505-2E9C-101B-9397-08002B2CF9AE}" pid="18" name="Раздел СП">
    <vt:lpwstr>Документация</vt:lpwstr>
  </property>
  <property fmtid="{D5CDD505-2E9C-101B-9397-08002B2CF9AE}" pid="19" name="Покупной">
    <vt:lpwstr/>
  </property>
  <property fmtid="{D5CDD505-2E9C-101B-9397-08002B2CF9AE}" pid="20" name="Литера">
    <vt:lpwstr/>
  </property>
  <property fmtid="{D5CDD505-2E9C-101B-9397-08002B2CF9AE}" pid="21" name="Номер версии">
    <vt:lpwstr>1</vt:lpwstr>
  </property>
  <property fmtid="{D5CDD505-2E9C-101B-9397-08002B2CF9AE}" pid="22" name="Изменение">
    <vt:lpwstr>1</vt:lpwstr>
  </property>
  <property fmtid="{D5CDD505-2E9C-101B-9397-08002B2CF9AE}" pid="23" name="Имя файла">
    <vt:lpwstr>Прием 2019 Сводная ведомость 2019 [1].xlsx</vt:lpwstr>
  </property>
  <property fmtid="{D5CDD505-2E9C-101B-9397-08002B2CF9AE}" pid="24" name="Место хранения рабочей копии">
    <vt:lpwstr>C:\USERS\ZAVMETODKAB</vt:lpwstr>
  </property>
  <property fmtid="{D5CDD505-2E9C-101B-9397-08002B2CF9AE}" pid="25" name="Владелец">
    <vt:lpwstr>Третьякова Татьяна Алексеевна</vt:lpwstr>
  </property>
  <property fmtid="{D5CDD505-2E9C-101B-9397-08002B2CF9AE}" pid="26" name="Дата создания документа">
    <vt:lpwstr>13.05.2019</vt:lpwstr>
  </property>
  <property fmtid="{D5CDD505-2E9C-101B-9397-08002B2CF9AE}" pid="27" name="N извещения">
    <vt:lpwstr/>
  </property>
  <property fmtid="{D5CDD505-2E9C-101B-9397-08002B2CF9AE}" pid="28" name="Тип документа">
    <vt:lpwstr>XLSX</vt:lpwstr>
  </property>
  <property fmtid="{D5CDD505-2E9C-101B-9397-08002B2CF9AE}" pid="29" name="Тип документа1">
    <vt:lpwstr/>
  </property>
  <property fmtid="{D5CDD505-2E9C-101B-9397-08002B2CF9AE}" pid="30" name="Архив">
    <vt:lpwstr>Архив УПР</vt:lpwstr>
  </property>
  <property fmtid="{D5CDD505-2E9C-101B-9397-08002B2CF9AE}" pid="31" name="Обозначение прототипа">
    <vt:lpwstr/>
  </property>
  <property fmtid="{D5CDD505-2E9C-101B-9397-08002B2CF9AE}" pid="32" name="Статус ОТД">
    <vt:lpwstr>Не зарегистрирован</vt:lpwstr>
  </property>
  <property fmtid="{D5CDD505-2E9C-101B-9397-08002B2CF9AE}" pid="33" name="Дата регистрации в ОТД">
    <vt:lpwstr/>
  </property>
  <property fmtid="{D5CDD505-2E9C-101B-9397-08002B2CF9AE}" pid="34" name="Дата аннулирования в ОТД">
    <vt:lpwstr/>
  </property>
  <property fmtid="{D5CDD505-2E9C-101B-9397-08002B2CF9AE}" pid="35" name="Инв. номер ОТД">
    <vt:lpwstr/>
  </property>
  <property fmtid="{D5CDD505-2E9C-101B-9397-08002B2CF9AE}" pid="36" name="Взамен инв. номера ОТД">
    <vt:lpwstr/>
  </property>
  <property fmtid="{D5CDD505-2E9C-101B-9397-08002B2CF9AE}" pid="37" name="Инв. номер дубликата">
    <vt:lpwstr/>
  </property>
</Properties>
</file>