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gn9\OneDrive\Рабочий стол\"/>
    </mc:Choice>
  </mc:AlternateContent>
  <xr:revisionPtr revIDLastSave="202" documentId="8_{01419E24-35FD-4246-9198-305B06E22316}" xr6:coauthVersionLast="36" xr6:coauthVersionMax="36" xr10:uidLastSave="{30D88157-83A9-4B68-9DF7-C925230879C7}"/>
  <bookViews>
    <workbookView xWindow="0" yWindow="0" windowWidth="15345" windowHeight="4920" xr2:uid="{C3621D0E-F45F-49ED-B2A6-5263CEF5F19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K4" i="1"/>
  <c r="E8" i="1"/>
  <c r="F8" i="1"/>
  <c r="G8" i="1"/>
  <c r="H8" i="1"/>
  <c r="E9" i="1"/>
  <c r="G9" i="1"/>
  <c r="H9" i="1"/>
  <c r="E10" i="1"/>
  <c r="F10" i="1"/>
  <c r="G10" i="1"/>
  <c r="H10" i="1"/>
  <c r="F7" i="1"/>
  <c r="G7" i="1"/>
  <c r="H7" i="1"/>
  <c r="E7" i="1"/>
  <c r="J2" i="1" s="1"/>
  <c r="J3" i="1"/>
  <c r="K3" i="1"/>
  <c r="L3" i="1"/>
  <c r="M3" i="1"/>
  <c r="J4" i="1"/>
  <c r="L4" i="1"/>
  <c r="M4" i="1"/>
  <c r="J5" i="1"/>
  <c r="K5" i="1"/>
  <c r="L5" i="1"/>
  <c r="M5" i="1"/>
  <c r="K2" i="1"/>
  <c r="L2" i="1"/>
  <c r="M2" i="1"/>
</calcChain>
</file>

<file path=xl/sharedStrings.xml><?xml version="1.0" encoding="utf-8"?>
<sst xmlns="http://schemas.openxmlformats.org/spreadsheetml/2006/main" count="25" uniqueCount="24">
  <si>
    <t>Измеренные высоты</t>
  </si>
  <si>
    <t>Высоты переведенные 
в балтийскую систему</t>
  </si>
  <si>
    <t>1. 1403</t>
  </si>
  <si>
    <t>2. 1475</t>
  </si>
  <si>
    <t>3. 1432</t>
  </si>
  <si>
    <t>4. 1422</t>
  </si>
  <si>
    <t>5. 1455</t>
  </si>
  <si>
    <t>6. 1668</t>
  </si>
  <si>
    <t>7. 1625</t>
  </si>
  <si>
    <t>8. 1417</t>
  </si>
  <si>
    <t>9. 1441</t>
  </si>
  <si>
    <t>10. 1555</t>
  </si>
  <si>
    <t>11. 1505</t>
  </si>
  <si>
    <t>12. 1441</t>
  </si>
  <si>
    <t>13. 1577</t>
  </si>
  <si>
    <t>14. 1582</t>
  </si>
  <si>
    <t>15. 1627</t>
  </si>
  <si>
    <t>16. 1668</t>
  </si>
  <si>
    <t>Разница высот:</t>
  </si>
  <si>
    <t>1,2,3,4,5,6,7,8,9,11,12,13,15,16</t>
  </si>
  <si>
    <t>1й Репер</t>
  </si>
  <si>
    <t>Точки</t>
  </si>
  <si>
    <t>2й Репер</t>
  </si>
  <si>
    <t>Высота репера
по балтийской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</si>
</sst>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FB36-19DD-4CF2-BB4F-91E37B6CF901}">
  <dimension ref="A1:R10"/>
  <sheetViews>
    <sheetView tabSelected="1" zoomScale="130" zoomScaleNormal="130" workbookViewId="0">
      <selection activeCell="F9" sqref="F9"/>
    </sheetView>
  </sheetViews>
  <sheetFormatPr defaultRowHeight="15" x14ac:dyDescent="0.25"/>
  <cols>
    <col min="2" max="2" width="15.7109375" customWidth="1"/>
    <col min="4" max="4" width="15.5703125" customWidth="1"/>
    <col min="9" max="9" width="2.5703125" customWidth="1"/>
  </cols>
  <sheetData>
    <row r="1" spans="1:18" ht="29.25" customHeight="1" x14ac:dyDescent="0.25">
      <c r="A1" s="3" t="s">
        <v>20</v>
      </c>
      <c r="B1" s="3" t="s">
        <v>21</v>
      </c>
      <c r="C1" s="3" t="s">
        <v>22</v>
      </c>
      <c r="D1" s="3" t="s">
        <v>21</v>
      </c>
      <c r="E1" s="5" t="s">
        <v>0</v>
      </c>
      <c r="F1" s="6"/>
      <c r="G1" s="6"/>
      <c r="H1" s="6"/>
      <c r="I1" s="4"/>
      <c r="J1" s="7" t="s">
        <v>1</v>
      </c>
      <c r="K1" s="5"/>
      <c r="L1" s="5"/>
      <c r="M1" s="5"/>
    </row>
    <row r="2" spans="1:18" ht="26.25" customHeight="1" x14ac:dyDescent="0.25">
      <c r="A2" s="1">
        <v>1750</v>
      </c>
      <c r="B2" s="1" t="s">
        <v>19</v>
      </c>
      <c r="C2" s="1">
        <v>1745</v>
      </c>
      <c r="D2" s="4">
        <v>10.14</v>
      </c>
      <c r="E2" s="2" t="s">
        <v>2</v>
      </c>
      <c r="F2" s="2" t="s">
        <v>3</v>
      </c>
      <c r="G2" s="2" t="s">
        <v>4</v>
      </c>
      <c r="H2" s="2" t="s">
        <v>5</v>
      </c>
      <c r="J2" s="3" t="str">
        <f>IF(ISNUMBER(FIND(LEFT(E2,1),$B$2)),IF($A$2-RIGHT(E2,4)&gt;0,LEFT(E2,3)&amp;" "&amp;$B$5+MID(E7,4,10),LEFT(E2,3)&amp;" "&amp;$B$5-MID(E7,4,10)),IF($C$2-RIGHT(E2,4)&gt;0,LEFT(E2,3)&amp;" "&amp;$B$5+MID(E7,4,10),LEFT(E2,3)&amp;" "&amp;$B$5-MID(E7,4,10)))</f>
        <v>1.  2257</v>
      </c>
      <c r="K2" s="3" t="str">
        <f>IF(ISNUMBER(FIND(LEFT(F2,1),$B$2)),IF($A$2-RIGHT(F2,4)&gt;0,LEFT(F2,3)&amp;" "&amp;$B$5+MID(F7,4,10),LEFT(F2,3)&amp;" "&amp;$B$5-MID(F7,4,10)),IF($C$2-RIGHT(F2,4)&gt;0,LEFT(F2,3)&amp;" "&amp;$B$5+MID(F7,4,10),LEFT(F2,3)&amp;" "&amp;$B$5-MID(F7,4,10)))</f>
        <v>2.  2185</v>
      </c>
      <c r="L2" s="3" t="str">
        <f>IF(ISNUMBER(FIND(LEFT(G2,1),$B$2)),IF($A$2-RIGHT(G2,4)&gt;0,LEFT(G2,3)&amp;" "&amp;$B$5+MID(G7,4,10),LEFT(G2,3)&amp;" "&amp;$B$5-MID(G7,4,10)),IF($C$2-RIGHT(G2,4)&gt;0,LEFT(G2,3)&amp;" "&amp;$B$5+MID(G7,4,10),LEFT(G2,3)&amp;" "&amp;$B$5-MID(G7,4,10)))</f>
        <v>3.  2228</v>
      </c>
      <c r="M2" s="3" t="str">
        <f>IF(ISNUMBER(FIND(LEFT(H2,1),$B$2)),IF($A$2-RIGHT(H2,4)&gt;0,LEFT(H2,3)&amp;" "&amp;$B$5+MID(H7,4,10),LEFT(H2,3)&amp;" "&amp;$B$5-MID(H7,4,10)),IF($C$2-RIGHT(H2,4)&gt;0,LEFT(H2,3)&amp;" "&amp;$B$5+MID(H7,4,10),LEFT(H2,3)&amp;" "&amp;$B$5-MID(H7,4,10)))</f>
        <v>4.  2238</v>
      </c>
      <c r="O2" s="2"/>
      <c r="P2" s="3"/>
      <c r="Q2" s="3"/>
      <c r="R2" s="3"/>
    </row>
    <row r="3" spans="1:18" ht="23.25" customHeight="1" x14ac:dyDescent="0.25">
      <c r="B3" s="8" t="s">
        <v>23</v>
      </c>
      <c r="C3" s="10"/>
      <c r="E3" s="2" t="s">
        <v>6</v>
      </c>
      <c r="F3" s="2" t="s">
        <v>7</v>
      </c>
      <c r="G3" s="2" t="s">
        <v>8</v>
      </c>
      <c r="H3" s="2" t="s">
        <v>9</v>
      </c>
      <c r="J3" s="3" t="str">
        <f>IF(ISNUMBER(FIND(LEFT(E3,1),$B$2)),IF($A$2-RIGHT(E3,4)&gt;0,LEFT(E3,3)&amp;" "&amp;$B$5+MID(E8,4,10),LEFT(E3,3)&amp;" "&amp;$B$5-MID(E8,4,10)),IF($C$2-RIGHT(E3,4)&gt;0,LEFT(E3,3)&amp;" "&amp;$B$5+MID(E8,4,10),LEFT(E3,3)&amp;" "&amp;$B$5-MID(E8,4,10)))</f>
        <v>5.  2205</v>
      </c>
      <c r="K3" s="3" t="str">
        <f>IF(ISNUMBER(FIND(LEFT(F3,1),$B$2)),IF($A$2-RIGHT(F3,4)&gt;0,LEFT(F3,3)&amp;" "&amp;$B$5+MID(F8,4,10),LEFT(F3,3)&amp;" "&amp;$B$5-MID(F8,4,10)),IF($C$2-RIGHT(F3,4)&gt;0,LEFT(F3,3)&amp;" "&amp;$B$5+MID(F8,4,10),LEFT(F3,3)&amp;" "&amp;$B$5-MID(F8,4,10)))</f>
        <v>6.  1992</v>
      </c>
      <c r="L3" s="3" t="str">
        <f>IF(ISNUMBER(FIND(LEFT(G3,1),$B$2)),IF($A$2-RIGHT(G3,4)&gt;0,LEFT(G3,3)&amp;" "&amp;$B$5+MID(G8,4,10),LEFT(G3,3)&amp;" "&amp;$B$5-MID(G8,4,10)),IF($C$2-RIGHT(G3,4)&gt;0,LEFT(G3,3)&amp;" "&amp;$B$5+MID(G8,4,10),LEFT(G3,3)&amp;" "&amp;$B$5-MID(G8,4,10)))</f>
        <v>7.  2035</v>
      </c>
      <c r="M3" s="3" t="str">
        <f>IF(ISNUMBER(FIND(LEFT(H3,1),$B$2)),IF($A$2-RIGHT(H3,4)&gt;0,LEFT(H3,3)&amp;" "&amp;$B$5+MID(H8,4,10),LEFT(H3,3)&amp;" "&amp;$B$5-MID(H8,4,10)),IF($C$2-RIGHT(H3,4)&gt;0,LEFT(H3,3)&amp;" "&amp;$B$5+MID(H8,4,10),LEFT(H3,3)&amp;" "&amp;$B$5-MID(H8,4,10)))</f>
        <v>8.  2243</v>
      </c>
      <c r="O3" s="3"/>
      <c r="P3" s="3"/>
      <c r="Q3" s="3"/>
      <c r="R3" s="3"/>
    </row>
    <row r="4" spans="1:18" ht="23.25" customHeight="1" x14ac:dyDescent="0.25">
      <c r="B4" s="10"/>
      <c r="C4" s="10"/>
      <c r="E4" s="2" t="s">
        <v>10</v>
      </c>
      <c r="F4" s="2" t="s">
        <v>11</v>
      </c>
      <c r="G4" s="2" t="s">
        <v>12</v>
      </c>
      <c r="H4" s="2" t="s">
        <v>13</v>
      </c>
      <c r="J4" s="3" t="str">
        <f>IF(ISNUMBER(FIND(LEFT(E4,1),$B$2)),IF($A$2-RIGHT(E4,4)&gt;0,LEFT(E4,3)&amp;" "&amp;$B$5+MID(E9,4,10),LEFT(E4,3)&amp;" "&amp;$B$5-MID(E9,4,10)),IF($C$2-RIGHT(E4,4)&gt;0,LEFT(E4,3)&amp;" "&amp;$B$5+MID(E9,4,10),LEFT(E4,3)&amp;" "&amp;$B$5-MID(E9,4,10)))</f>
        <v>9.  2219</v>
      </c>
      <c r="K4" s="3" t="e">
        <f>IF(ISNUMBER(FIND(LEFT(F4,1),$B$2)),IF($A$2-RIGHT(F4,4)&gt;0,LEFT(F4,3)&amp;" "&amp;$B$5+MID(F9,4,10),LEFT(F4,3)&amp;" "&amp;$B$5-MID(F9,4,10)),IF($C$2-RIGHT(F4,4)&gt;0,LEFT(F4,3)&amp;" "&amp;$B$5+MID(F9,4,10),LEFT(F4,3)&amp;" "&amp;$B$5-MID(F9,4,10)))</f>
        <v>#VALUE!</v>
      </c>
      <c r="L4" s="3" t="str">
        <f>IF(ISNUMBER(FIND(LEFT(G4,1),$B$2)),IF($A$2-RIGHT(G4,4)&gt;0,LEFT(G4,3)&amp;" "&amp;$B$5+MID(G9,4,10),LEFT(G4,3)&amp;" "&amp;$B$5-MID(G9,4,10)),IF($C$2-RIGHT(G4,4)&gt;0,LEFT(G4,3)&amp;" "&amp;$B$5+MID(G9,4,10),LEFT(G4,3)&amp;" "&amp;$B$5-MID(G9,4,10)))</f>
        <v>11. 2155</v>
      </c>
      <c r="M4" s="3" t="str">
        <f>IF(ISNUMBER(FIND(LEFT(H4,1),$B$2)),IF($A$2-RIGHT(H4,4)&gt;0,LEFT(H4,3)&amp;" "&amp;$B$5+MID(H9,4,10),LEFT(H4,3)&amp;" "&amp;$B$5-MID(H9,4,10)),IF($C$2-RIGHT(H4,4)&gt;0,LEFT(H4,3)&amp;" "&amp;$B$5+MID(H9,4,10),LEFT(H4,3)&amp;" "&amp;$B$5-MID(H9,4,10)))</f>
        <v>12. 2219</v>
      </c>
      <c r="O4" s="3"/>
      <c r="P4" s="3"/>
      <c r="Q4" s="3"/>
      <c r="R4" s="3"/>
    </row>
    <row r="5" spans="1:18" ht="24" customHeight="1" x14ac:dyDescent="0.25">
      <c r="B5" s="5">
        <v>1910</v>
      </c>
      <c r="C5" s="5"/>
      <c r="E5" s="2" t="s">
        <v>14</v>
      </c>
      <c r="F5" s="2" t="s">
        <v>15</v>
      </c>
      <c r="G5" s="2" t="s">
        <v>16</v>
      </c>
      <c r="H5" s="2" t="s">
        <v>17</v>
      </c>
      <c r="J5" s="3" t="str">
        <f>IF(ISNUMBER(FIND(LEFT(E5,1),$B$2)),IF($A$2-RIGHT(E5,4)&gt;0,LEFT(E5,3)&amp;" "&amp;$B$5+MID(E10,4,10),LEFT(E5,3)&amp;" "&amp;$B$5-MID(E10,4,10)),IF($C$2-RIGHT(E5,4)&gt;0,LEFT(E5,3)&amp;" "&amp;$B$5+MID(E10,4,10),LEFT(E5,3)&amp;" "&amp;$B$5-MID(E10,4,10)))</f>
        <v>13. 2083</v>
      </c>
      <c r="K5" s="3" t="str">
        <f>IF(ISNUMBER(FIND(LEFT(F5,1),$B$2)),IF($A$2-RIGHT(F5,4)&gt;0,LEFT(F5,3)&amp;" "&amp;$B$5+MID(F10,4,10),LEFT(F5,3)&amp;" "&amp;$B$5-MID(F10,4,10)),IF($C$2-RIGHT(F5,4)&gt;0,LEFT(F5,3)&amp;" "&amp;$B$5+MID(F10,4,10),LEFT(F5,3)&amp;" "&amp;$B$5-MID(F10,4,10)))</f>
        <v>14. 2078</v>
      </c>
      <c r="L5" s="3" t="str">
        <f>IF(ISNUMBER(FIND(LEFT(G5,1),$B$2)),IF($A$2-RIGHT(G5,4)&gt;0,LEFT(G5,3)&amp;" "&amp;$B$5+MID(G10,4,10),LEFT(G5,3)&amp;" "&amp;$B$5-MID(G10,4,10)),IF($C$2-RIGHT(G5,4)&gt;0,LEFT(G5,3)&amp;" "&amp;$B$5+MID(G10,4,10),LEFT(G5,3)&amp;" "&amp;$B$5-MID(G10,4,10)))</f>
        <v>15. 2033</v>
      </c>
      <c r="M5" s="3" t="str">
        <f>IF(ISNUMBER(FIND(LEFT(H5,1),$B$2)),IF($A$2-RIGHT(H5,4)&gt;0,LEFT(H5,3)&amp;" "&amp;$B$5+MID(H10,4,10),LEFT(H5,3)&amp;" "&amp;$B$5-MID(H10,4,10)),IF($C$2-RIGHT(H5,4)&gt;0,LEFT(H5,3)&amp;" "&amp;$B$5+MID(H10,4,10),LEFT(H5,3)&amp;" "&amp;$B$5-MID(H10,4,10)))</f>
        <v>16. 1992</v>
      </c>
      <c r="O5" s="3"/>
      <c r="P5" s="3"/>
      <c r="Q5" s="3"/>
      <c r="R5" s="3"/>
    </row>
    <row r="7" spans="1:18" ht="24" customHeight="1" x14ac:dyDescent="0.25">
      <c r="B7" s="3"/>
      <c r="C7" s="5" t="s">
        <v>18</v>
      </c>
      <c r="D7" s="11"/>
      <c r="E7" s="2" t="str">
        <f>IF(ISNUMBER(FIND(LEFT(E2,1),$B$2)),IF($A$2-RIGHT(E2,4)&gt;0,LEFT(E2,3)&amp;" "&amp;$A$2-RIGHT(E2,4),LEFT(E2,3)&amp;" "-$A$2+RIGHT(E2,4)))</f>
        <v>1.  347</v>
      </c>
      <c r="F7" s="3" t="str">
        <f t="shared" ref="F7:H7" si="0">IF(ISNUMBER(FIND(LEFT(F2,1),$B$2)),IF($A$2-RIGHT(F2,4)&gt;0,LEFT(F2,3)&amp;" "&amp;$A$2-RIGHT(F2,4),LEFT(F2,3)&amp;" "-$A$2+RIGHT(F2,4)))</f>
        <v>2.  275</v>
      </c>
      <c r="G7" s="3" t="str">
        <f t="shared" si="0"/>
        <v>3.  318</v>
      </c>
      <c r="H7" s="3" t="str">
        <f t="shared" si="0"/>
        <v>4.  328</v>
      </c>
      <c r="I7" s="2"/>
    </row>
    <row r="8" spans="1:18" ht="22.5" customHeight="1" x14ac:dyDescent="0.25">
      <c r="E8" s="3" t="str">
        <f t="shared" ref="E8:H8" si="1">IF(ISNUMBER(FIND(LEFT(E3,1),$B$2)),IF($A$2-RIGHT(E3,4)&gt;0,LEFT(E3,3)&amp;" "&amp;$A$2-RIGHT(E3,4),LEFT(E3,3)&amp;" "-$A$2+RIGHT(E3,4)))</f>
        <v>5.  295</v>
      </c>
      <c r="F8" s="3" t="str">
        <f t="shared" si="1"/>
        <v>6.  82</v>
      </c>
      <c r="G8" s="3" t="str">
        <f t="shared" si="1"/>
        <v>7.  125</v>
      </c>
      <c r="H8" s="3" t="str">
        <f t="shared" si="1"/>
        <v>8.  333</v>
      </c>
      <c r="I8" s="2"/>
      <c r="O8" s="9"/>
    </row>
    <row r="9" spans="1:18" ht="23.25" customHeight="1" x14ac:dyDescent="0.25">
      <c r="E9" s="3" t="str">
        <f t="shared" ref="E9:H9" si="2">IF(ISNUMBER(FIND(LEFT(E4,1),$B$2)),IF($A$2-RIGHT(E4,4)&gt;0,LEFT(E4,3)&amp;" "&amp;$A$2-RIGHT(E4,4),LEFT(E4,3)&amp;" "-$A$2+RIGHT(E4,4)))</f>
        <v>9.  309</v>
      </c>
      <c r="F9" s="3" t="e">
        <f>IF(ISNUMBER(FIND(LEFT(F4,2),$B$2)),IF($A$2-RIGHT(F4,4)&gt;0,LEFT(F4,3)&amp;" "&amp;$A$2-RIGHT(F4,4),LEFT(F4,3)&amp;" "-$A$2+RIGHT(F4,4))),IF($C$2-RIGHT(F4,4)&gt;0,LEFT(F4,3)&amp;" "&amp;$C$2-RIGHT(F4,4),LEFT(F4,3)&amp;" "&amp;-$C$2+RIGHT(F4,4))</f>
        <v>#VALUE!</v>
      </c>
      <c r="G9" s="3" t="str">
        <f t="shared" si="2"/>
        <v>11. 245</v>
      </c>
      <c r="H9" s="3" t="str">
        <f t="shared" si="2"/>
        <v>12. 309</v>
      </c>
      <c r="I9" s="2"/>
    </row>
    <row r="10" spans="1:18" ht="23.25" customHeight="1" x14ac:dyDescent="0.25">
      <c r="E10" s="3" t="str">
        <f t="shared" ref="E10:H10" si="3">IF(ISNUMBER(FIND(LEFT(E5,1),$B$2)),IF($A$2-RIGHT(E5,4)&gt;0,LEFT(E5,3)&amp;" "&amp;$A$2-RIGHT(E5,4),LEFT(E5,3)&amp;" "-$A$2+RIGHT(E5,4)))</f>
        <v>13. 173</v>
      </c>
      <c r="F10" s="3" t="str">
        <f t="shared" si="3"/>
        <v>14. 168</v>
      </c>
      <c r="G10" s="3" t="str">
        <f t="shared" si="3"/>
        <v>15. 123</v>
      </c>
      <c r="H10" s="3" t="str">
        <f t="shared" si="3"/>
        <v>16. 82</v>
      </c>
      <c r="I10" s="2"/>
    </row>
  </sheetData>
  <mergeCells count="5">
    <mergeCell ref="E1:H1"/>
    <mergeCell ref="B3:C4"/>
    <mergeCell ref="B5:C5"/>
    <mergeCell ref="C7:D7"/>
    <mergeCell ref="J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@dmin o_O</dc:creator>
  <cp:lastModifiedBy>@dmin o_O</cp:lastModifiedBy>
  <dcterms:created xsi:type="dcterms:W3CDTF">2019-05-28T11:45:29Z</dcterms:created>
  <dcterms:modified xsi:type="dcterms:W3CDTF">2019-05-28T15:49:31Z</dcterms:modified>
</cp:coreProperties>
</file>